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0B0A9721_2D74_4FC5_958B_90DB59B0B6F4_.wvu.PrintArea" localSheetId="0" hidden="1">'ANEXA 1'!$A$1:$E$111</definedName>
    <definedName name="Z_0B0A9721_2D74_4FC5_958B_90DB59B0B6F4_.wvu.PrintTitles" localSheetId="0" hidden="1">'ANEXA 1'!$14:$16</definedName>
    <definedName name="Z_2767AE8B_6EB6_43B4_A2A6_0BEEE8A69B82_.wvu.PrintArea" localSheetId="0" hidden="1">'ANEXA 1'!$A$1:$E$111</definedName>
    <definedName name="Z_2767AE8B_6EB6_43B4_A2A6_0BEEE8A69B82_.wvu.PrintTitles" localSheetId="0" hidden="1">'ANEXA 1'!$14:$16</definedName>
    <definedName name="Z_63744747_A5F7_4504_BEAB_67BBF43A15DB_.wvu.PrintArea" localSheetId="0" hidden="1">'ANEXA 1'!$A$1:$E$111</definedName>
    <definedName name="Z_63744747_A5F7_4504_BEAB_67BBF43A15DB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1" i="1"/>
  <c r="D80" i="1"/>
  <c r="E79" i="1"/>
  <c r="E78" i="1"/>
  <c r="F77" i="1"/>
  <c r="E75" i="1"/>
  <c r="E74" i="1"/>
  <c r="F72" i="1"/>
  <c r="E71" i="1"/>
  <c r="F69" i="1"/>
  <c r="E69" i="1"/>
  <c r="F68" i="1"/>
  <c r="E67" i="1"/>
  <c r="E66" i="1"/>
  <c r="E65" i="1"/>
  <c r="E63" i="1"/>
  <c r="E80" i="1" s="1"/>
  <c r="D61" i="1"/>
  <c r="E60" i="1"/>
  <c r="E59" i="1"/>
  <c r="F58" i="1"/>
  <c r="E58" i="1"/>
  <c r="E57" i="1"/>
  <c r="E61" i="1" s="1"/>
  <c r="E52" i="1"/>
  <c r="D49" i="1"/>
  <c r="F48" i="1"/>
  <c r="E47" i="1"/>
  <c r="E49" i="1" s="1"/>
  <c r="E46" i="1"/>
  <c r="E44" i="1"/>
  <c r="E43" i="1"/>
  <c r="D40" i="1"/>
  <c r="D53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D27" i="1"/>
  <c r="D54" i="1" s="1"/>
  <c r="D82" i="1" s="1"/>
  <c r="D90" i="1" s="1"/>
  <c r="F26" i="1"/>
  <c r="E26" i="1"/>
  <c r="E25" i="1"/>
  <c r="G26" i="1" s="1"/>
  <c r="G24" i="1"/>
  <c r="F24" i="1"/>
  <c r="E23" i="1"/>
  <c r="E22" i="1"/>
  <c r="E21" i="1"/>
  <c r="E20" i="1"/>
  <c r="E19" i="1"/>
  <c r="E27" i="1" s="1"/>
  <c r="E53" i="1" l="1"/>
  <c r="E81" i="1"/>
  <c r="E54" i="1"/>
  <c r="E82" i="1" s="1"/>
  <c r="E90" i="1" s="1"/>
</calcChain>
</file>

<file path=xl/sharedStrings.xml><?xml version="1.0" encoding="utf-8"?>
<sst xmlns="http://schemas.openxmlformats.org/spreadsheetml/2006/main" count="112" uniqueCount="112">
  <si>
    <t>CASA  DE  ASIGURĂRI  DE  SĂNĂTATE MARAMURES</t>
  </si>
  <si>
    <t>ADRESA: BAIA MARE, STR. GH. BILASCU, NR. 22A</t>
  </si>
  <si>
    <t>Număr telefon: 026215207</t>
  </si>
  <si>
    <t>COD DE ÎNREGISTRARE FISCALĂ:  11320493</t>
  </si>
  <si>
    <t>CODUL ACTIVITĂŢII CAEN: 8430</t>
  </si>
  <si>
    <t>BILANŢ</t>
  </si>
  <si>
    <t>la  data  de  31  DECEMBRIE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</si>
  <si>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</si>
  <si>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</si>
  <si>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</si>
  <si>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</si>
  <si>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</si>
  <si>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</si>
  <si>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</si>
  <si>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</si>
  <si>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</si>
  <si>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</si>
  <si>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</si>
  <si>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</si>
  <si>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</si>
  <si>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</si>
  <si>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</si>
  <si>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</si>
  <si>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</si>
  <si>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</si>
  <si>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</si>
  <si>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</si>
  <si>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</si>
  <si>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</si>
  <si>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</si>
  <si>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</si>
  <si>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</si>
  <si>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</si>
  <si>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</si>
  <si>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</si>
  <si>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</si>
  <si>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</si>
  <si>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</si>
  <si>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</si>
  <si>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</si>
  <si>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</si>
  <si>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</si>
  <si>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</si>
  <si>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</si>
  <si>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</si>
  <si>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</si>
  <si>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</si>
  <si>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</si>
  <si>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</si>
  <si>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</si>
  <si>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</si>
  <si>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</si>
  <si>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</si>
  <si>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</si>
  <si>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</si>
  <si>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</si>
  <si>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</si>
  <si>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</si>
  <si>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</si>
  <si>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</si>
  <si>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</si>
  <si>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</si>
  <si>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</si>
  <si>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</si>
  <si>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</si>
  <si>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</si>
  <si>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</si>
  <si>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</si>
  <si>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</si>
  <si>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</si>
  <si>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</si>
  <si>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</si>
  <si>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</si>
  <si>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</si>
  <si>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</si>
  <si>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</si>
  <si>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</si>
  <si>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</si>
  <si>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</si>
  <si>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</si>
  <si>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</si>
  <si>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</si>
  <si>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</si>
  <si>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</si>
  <si>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</si>
  <si>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</si>
  <si>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</si>
  <si>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</si>
  <si>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</si>
  <si>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</si>
  <si>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</si>
  <si>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</si>
  <si>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</si>
  <si>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</si>
  <si>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</si>
  <si>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</si>
  <si>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</si>
  <si>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</si>
  <si>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</si>
  <si>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</si>
  <si>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</si>
  <si>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</si>
  <si>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</si>
  <si>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</si>
  <si>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</si>
  <si>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</si>
  <si>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</si>
  <si>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</si>
  <si>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</si>
  <si>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</si>
  <si>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  GENERAL,</t>
  </si>
  <si>
    <t>DIRECTOR  EXECUTIV 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</si>
</sst>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5" applyNumberFormat="0" applyAlignment="0" applyProtection="0"/>
    <xf numFmtId="0" fontId="4" fillId="7" borderId="15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1" fontId="11" fillId="0" borderId="5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0" fontId="13" fillId="0" borderId="4" xfId="0" applyFont="1" applyBorder="1" applyAlignment="1" applyProtection="1">
      <alignment horizontal="center" vertical="top" wrapText="1"/>
    </xf>
    <xf numFmtId="1" fontId="13" fillId="0" borderId="5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wrapText="1"/>
    </xf>
    <xf numFmtId="0" fontId="18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 applyProtection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0" fillId="0" borderId="8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vertical="center" wrapText="1"/>
    </xf>
    <xf numFmtId="49" fontId="11" fillId="0" borderId="10" xfId="2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>
      <alignment vertical="top" wrapText="1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8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3" fontId="20" fillId="0" borderId="11" xfId="0" applyNumberFormat="1" applyFont="1" applyFill="1" applyBorder="1" applyAlignment="1" applyProtection="1">
      <alignment horizontal="right" vertical="center" wrapText="1"/>
    </xf>
    <xf numFmtId="0" fontId="17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 applyProtection="1">
      <alignment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 wrapText="1"/>
    </xf>
    <xf numFmtId="0" fontId="17" fillId="0" borderId="1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4" fillId="0" borderId="7" xfId="2" applyFont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vertical="center" wrapText="1"/>
    </xf>
    <xf numFmtId="49" fontId="24" fillId="0" borderId="10" xfId="2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8" fillId="0" borderId="7" xfId="0" applyFont="1" applyFill="1" applyBorder="1" applyAlignment="1" applyProtection="1">
      <alignment vertical="center" wrapText="1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5" fillId="0" borderId="11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1" xfId="0" applyNumberFormat="1" applyFont="1" applyFill="1" applyBorder="1" applyAlignment="1" applyProtection="1">
      <alignment horizontal="center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3" fontId="20" fillId="0" borderId="14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</cellXfs>
  <cellStyles count="46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 9" xfId="33"/>
    <cellStyle name="Normal_vaslui, bilant 30.06.2007" xfId="2"/>
    <cellStyle name="Note 2" xfId="34"/>
    <cellStyle name="Note 2 2" xfId="35"/>
    <cellStyle name="Percent 2" xfId="36"/>
    <cellStyle name="Percent 2 2" xfId="37"/>
    <cellStyle name="Percent 3" xfId="38"/>
    <cellStyle name="Percent 3 2" xfId="39"/>
    <cellStyle name="Status" xfId="40"/>
    <cellStyle name="Style 1" xfId="41"/>
    <cellStyle name="Style 1 2" xfId="42"/>
    <cellStyle name="Style 1_INFLUENTE CA" xfId="43"/>
    <cellStyle name="Text" xfId="44"/>
    <cellStyle name="Warning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\BILANTURI%202021\MM%20%20BILANT%2031%20%20DECEMBRIE%20%20%202021%20(2)%20celule%20deblocate%20P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LEGALE"/>
      <sheetName val="ANGAJAMENTE BUGETARE"/>
      <sheetName val="CONT EXECUTIE  "/>
      <sheetName val="CONT EXECUTIE   (2)"/>
      <sheetName val="CREDITE BUG"/>
      <sheetName val="CREDITE BUG (2)"/>
      <sheetName val="TAXA EVALUARE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CONT 8082"/>
      <sheetName val="CONT 8082 (2)"/>
      <sheetName val="CONT IN AFARA BIL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9487869</v>
          </cell>
        </row>
        <row r="8">
          <cell r="D8">
            <v>21373</v>
          </cell>
        </row>
        <row r="11">
          <cell r="D11">
            <v>3851504</v>
          </cell>
        </row>
        <row r="12">
          <cell r="D12">
            <v>95421</v>
          </cell>
        </row>
        <row r="13">
          <cell r="D13">
            <v>246</v>
          </cell>
        </row>
        <row r="15">
          <cell r="C15">
            <v>13177608</v>
          </cell>
        </row>
        <row r="16">
          <cell r="C16">
            <v>620837482</v>
          </cell>
        </row>
        <row r="22">
          <cell r="D22">
            <v>116285</v>
          </cell>
        </row>
        <row r="23">
          <cell r="D23">
            <v>14680299</v>
          </cell>
        </row>
        <row r="27">
          <cell r="C27">
            <v>1011476</v>
          </cell>
        </row>
        <row r="28">
          <cell r="C28">
            <v>365839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1270622</v>
          </cell>
        </row>
        <row r="35">
          <cell r="C35">
            <v>225920</v>
          </cell>
        </row>
        <row r="36">
          <cell r="C36">
            <v>27143</v>
          </cell>
        </row>
        <row r="48">
          <cell r="D48">
            <v>1007890</v>
          </cell>
        </row>
        <row r="49">
          <cell r="D49">
            <v>365839</v>
          </cell>
        </row>
        <row r="52">
          <cell r="D52">
            <v>1052177</v>
          </cell>
        </row>
        <row r="53">
          <cell r="D53">
            <v>81397</v>
          </cell>
        </row>
        <row r="54">
          <cell r="D54">
            <v>1248260</v>
          </cell>
        </row>
        <row r="55">
          <cell r="D55">
            <v>225920</v>
          </cell>
        </row>
        <row r="56">
          <cell r="D56">
            <v>18910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9">
          <cell r="C69">
            <v>506</v>
          </cell>
        </row>
        <row r="73">
          <cell r="C73">
            <v>634215</v>
          </cell>
        </row>
        <row r="77">
          <cell r="D77">
            <v>120798178</v>
          </cell>
        </row>
        <row r="78">
          <cell r="D78">
            <v>0</v>
          </cell>
        </row>
        <row r="82">
          <cell r="C82">
            <v>10748</v>
          </cell>
        </row>
        <row r="85">
          <cell r="D85">
            <v>298037</v>
          </cell>
        </row>
        <row r="89">
          <cell r="D89">
            <v>3428</v>
          </cell>
        </row>
        <row r="90">
          <cell r="D90">
            <v>13126</v>
          </cell>
        </row>
        <row r="93">
          <cell r="C93">
            <v>0</v>
          </cell>
        </row>
        <row r="95">
          <cell r="D95">
            <v>129316</v>
          </cell>
        </row>
        <row r="97">
          <cell r="D97">
            <v>50904</v>
          </cell>
        </row>
        <row r="99">
          <cell r="D99">
            <v>11562</v>
          </cell>
        </row>
        <row r="103">
          <cell r="D103">
            <v>33539</v>
          </cell>
        </row>
        <row r="111">
          <cell r="C111">
            <v>613920</v>
          </cell>
        </row>
        <row r="112">
          <cell r="C112">
            <v>1844959</v>
          </cell>
        </row>
        <row r="113">
          <cell r="D113">
            <v>66006252</v>
          </cell>
        </row>
        <row r="115">
          <cell r="D115">
            <v>4986</v>
          </cell>
        </row>
        <row r="117">
          <cell r="C117">
            <v>124061359</v>
          </cell>
        </row>
        <row r="119">
          <cell r="C119">
            <v>0</v>
          </cell>
        </row>
        <row r="123">
          <cell r="C123">
            <v>41827109</v>
          </cell>
        </row>
        <row r="124">
          <cell r="C124">
            <v>0</v>
          </cell>
        </row>
        <row r="125">
          <cell r="D125">
            <v>598652024</v>
          </cell>
        </row>
        <row r="134">
          <cell r="C134">
            <v>0</v>
          </cell>
        </row>
        <row r="143">
          <cell r="C143">
            <v>0</v>
          </cell>
        </row>
        <row r="145">
          <cell r="C145">
            <v>28320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5906</v>
          </cell>
        </row>
        <row r="151">
          <cell r="C151">
            <v>13126</v>
          </cell>
        </row>
        <row r="152">
          <cell r="C152">
            <v>58779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9"/>
  <sheetViews>
    <sheetView showZeros="0" tabSelected="1" zoomScaleNormal="100" zoomScaleSheetLayoutView="100" workbookViewId="0">
      <selection activeCell="E100" sqref="E100"/>
    </sheetView>
  </sheetViews>
  <sheetFormatPr defaultColWidth="9.140625" defaultRowHeight="18" x14ac:dyDescent="0.25"/>
  <cols>
    <col min="1" max="1" width="5.570312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10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4482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3586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75952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70356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11120064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11066370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1953535</v>
      </c>
      <c r="E25" s="50">
        <f>+'[1]SOLDURI BILANT'!C83+'[1]SOLDURI BILANT'!C112+'[1]SOLDURI BILANT'!C93-'[1]SOLDURI BILANT'!D127</f>
        <v>1844959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1953535</v>
      </c>
      <c r="E26" s="60">
        <f>+'[1]SOLDURI BILANT'!C83+'[1]SOLDURI BILANT'!C112-'[1]SOLDURI BILANT'!D127</f>
        <v>1844959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13154033</v>
      </c>
      <c r="E27" s="63">
        <f>E19+E20+E21+E22+E23+E25</f>
        <v>12985271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596466</v>
      </c>
      <c r="E29" s="50">
        <f>+'[1]SOLDURI BILANT'!C68+'[1]SOLDURI BILANT'!C69+'[1]SOLDURI BILANT'!C70+'[1]SOLDURI BILANT'!C71+'[1]SOLDURI BILANT'!C72+'[1]SOLDURI BILANT'!C73+'[1]SOLDURI BILANT'!C74+'[1]SOLDURI BILANT'!C75</f>
        <v>634721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17990454</v>
      </c>
      <c r="E31" s="50">
        <f>+'[1]SOLDURI BILANT'!C39+'[1]SOLDURI BILANT'!C41+'[1]SOLDURI BILANT'!C80+'[1]SOLDURI BILANT'!C81+'[1]SOLDURI BILANT'!C82+'[1]SOLDURI BILANT'!C87+'[1]SOLDURI BILANT'!C111+'[1]SOLDURI BILANT'!C123+'[1]SOLDURI BILANT'!C91-'[1]SOLDURI BILANT'!D91+'[1]SOLDURI BILANT'!C124-'[1]SOLDURI BILANT'!D126</f>
        <v>42451777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449194</v>
      </c>
      <c r="E33" s="50">
        <f>+'[1]SOLDURI BILANT'!C39+'[1]SOLDURI BILANT'!C41+'[1]SOLDURI BILANT'!C80+'[1]SOLDURI BILANT'!C81+'[1]SOLDURI BILANT'!C82+'[1]SOLDURI BILANT'!C111-'[1]SOLDURI BILANT'!D126</f>
        <v>624668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122180930</v>
      </c>
      <c r="E35" s="50">
        <f>+'[1]SOLDURI BILANT'!C94+'[1]SOLDURI BILANT'!C95+'[1]SOLDURI BILANT'!C96+'[1]SOLDURI BILANT'!C97+'[1]SOLDURI BILANT'!C98+'[1]SOLDURI BILANT'!C100+'[1]SOLDURI BILANT'!C101+'[1]SOLDURI BILANT'!C102+'[1]SOLDURI BILANT'!C104+'[1]SOLDURI BILANT'!D106+'[1]SOLDURI BILANT'!C117+'[1]SOLDURI BILANT'!C125-'[1]SOLDURI BILANT'!D128+'[1]SOLDURI BILANT'!C103+'[1]SOLDURI BILANT'!C99</f>
        <v>124061359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122180930</v>
      </c>
      <c r="E36" s="60">
        <f>+'[1]SOLDURI BILANT'!C117-'[1]SOLDURI BILANT'!D128</f>
        <v>124061359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BILANT'!C107+'[1]SOLDURI BILANT'!C109+'[1]SOLDURI BILANT'!C122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BILANT'!C107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>
        <f>'[1]SOLDURI BILANT'!C119</f>
        <v>0</v>
      </c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140171384</v>
      </c>
      <c r="E40" s="77">
        <f>E31+E35+E37+E39</f>
        <v>166513136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68385</v>
      </c>
      <c r="E43" s="50">
        <f>+'[1]SOLDURI BILANT'!C130+'[1]SOLDURI BILANT'!C140+'[1]SOLDURI BILANT'!C141+'[1]SOLDURI BILANT'!C142+'[1]SOLDURI BILANT'!C150+'[1]SOLDURI BILANT'!C152+'[1]SOLDURI BILANT'!C153+'[1]SOLDURI BILANT'!C154+'[1]SOLDURI BILANT'!C155-'[1]SOLDURI BILANT'!D157+'[1]SOLDURI BILANT'!C136+'[1]SOLDURI BILANT'!C138+'[1]SOLDURI BILANT'!C133</f>
        <v>58779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32305</v>
      </c>
      <c r="E44" s="50">
        <f>+'[1]SOLDURI BILANT'!C144+'[1]SOLDURI BILANT'!C145+'[1]SOLDURI BILANT'!C146+'[1]SOLDURI BILANT'!C147+'[1]SOLDURI BILANT'!C148+'[1]SOLDURI BILANT'!C149</f>
        <v>34226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21183</v>
      </c>
      <c r="E46" s="75">
        <f>+'[1]SOLDURI BILANT'!C131+'[1]SOLDURI BILANT'!C143+'[1]SOLDURI BILANT'!C151+'[1]SOLDURI BILANT'!C132+'[1]SOLDURI BILANT'!C135+'[1]SOLDURI BILANT'!C137+'[1]SOLDURI BILANT'!C134</f>
        <v>13126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BILANT'!C139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121873</v>
      </c>
      <c r="E49" s="77">
        <f>E43+E44+E46+E47</f>
        <v>106131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>
        <v>6599</v>
      </c>
      <c r="E52" s="50">
        <f>+'[1]SOLDURI BILANT'!C120</f>
        <v>0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140896322</v>
      </c>
      <c r="E53" s="77">
        <f>E29+E40+E41+E49+E50+E52+E51</f>
        <v>167253988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154050355</v>
      </c>
      <c r="E54" s="77">
        <f>E27+E53</f>
        <v>180239259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6608</v>
      </c>
      <c r="E57" s="50">
        <f>+'[1]SOLDURI BILANT'!D92+'[1]SOLDURI BILANT'!D115</f>
        <v>4986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>
        <v>1014</v>
      </c>
      <c r="E58" s="50">
        <f>+'[1]SOLDURI BILANT'!D115</f>
        <v>4986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BILANT'!D25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151894</v>
      </c>
      <c r="E60" s="84">
        <f>+'[1]SOLDURI BILANT'!D21+'[1]SOLDURI BILANT'!D22+'[1]SOLDURI BILANT'!D23</f>
        <v>14796584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158502</v>
      </c>
      <c r="E61" s="77">
        <f>E57+E59+E60</f>
        <v>14801570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86.25" x14ac:dyDescent="0.2">
      <c r="A63" s="43">
        <v>47</v>
      </c>
      <c r="B63" s="53" t="s">
        <v>77</v>
      </c>
      <c r="C63" s="45">
        <v>60</v>
      </c>
      <c r="D63" s="49">
        <v>154586394</v>
      </c>
      <c r="E63" s="50">
        <f>+'[1]SOLDURI BILANT'!D77+'[1]SOLDURI BILANT'!D78+'[1]SOLDURI BILANT'!D79+'[1]SOLDURI BILANT'!D113+'[1]SOLDURI BILANT'!D124+'[1]SOLDURI BILANT'!D84+'[1]SOLDURI BILANT'!D123</f>
        <v>186804430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127606373</v>
      </c>
      <c r="E65" s="75">
        <f>+'[1]SOLDURI BILANT'!D77+'[1]SOLDURI BILANT'!D78+'[1]SOLDURI BILANT'!D79+'[1]SOLDURI BILANT'!D84+'[1]SOLDURI BILANT'!D113</f>
        <v>186804430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527902816</v>
      </c>
      <c r="E67" s="50">
        <f>+'[1]SOLDURI BILANT'!D94+'[1]SOLDURI BILANT'!D95+'[1]SOLDURI BILANT'!D96+'[1]SOLDURI BILANT'!D97+'[1]SOLDURI BILANT'!D98+'[1]SOLDURI BILANT'!D100+'[1]SOLDURI BILANT'!D101+'[1]SOLDURI BILANT'!D102+'[1]SOLDURI BILANT'!D104+'[1]SOLDURI BILANT'!D105+'[1]SOLDURI BILANT'!D118+'[1]SOLDURI BILANT'!D103+'[1]SOLDURI BILANT'!D125+'[1]SOLDURI BILANT'!D99</f>
        <v>598877345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183286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191782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BILANT'!D122+'[1]SOLDURI BILANT'!D110+'[1]SOLDURI BILANT'!D108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/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316208</v>
      </c>
      <c r="E75" s="50">
        <f>+'[1]SOLDURI BILANT'!D85+'[1]SOLDURI BILANT'!D86+'[1]SOLDURI BILANT'!D88+'[1]SOLDURI BILANT'!D89+'[1]SOLDURI BILANT'!D90</f>
        <v>314591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BILANT'!D121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BILANT'!D18+'[1]SOLDURI BILANT'!D19+'[1]SOLDURI BILANT'!D20</f>
        <v>0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682805418</v>
      </c>
      <c r="E80" s="77">
        <f>E63+E67+E71+E73+E74+E75+E76+E78+E79</f>
        <v>785996366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682963920</v>
      </c>
      <c r="E81" s="77">
        <f>E61+E80</f>
        <v>800797936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-528913565</v>
      </c>
      <c r="E82" s="96">
        <f>E54-E81</f>
        <v>-620558677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customHeight="1" x14ac:dyDescent="0.25">
      <c r="A84" s="43">
        <v>68</v>
      </c>
      <c r="B84" s="53" t="s">
        <v>102</v>
      </c>
      <c r="C84" s="45">
        <v>84</v>
      </c>
      <c r="D84" s="49">
        <v>13456413</v>
      </c>
      <c r="E84" s="50">
        <f>+'[1]SOLDURI BILANT'!D7+'[1]SOLDURI BILANT'!D8+'[1]SOLDURI BILANT'!D9+'[1]SOLDURI BILANT'!D10+'[1]SOLDURI BILANT'!D11+'[1]SOLDURI BILANT'!D12+'[1]SOLDURI BILANT'!D13+'[1]SOLDURI BILANT'!C17+'[1]SOLDURI BILANT'!D14</f>
        <v>13456413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>
        <v>1555591</v>
      </c>
      <c r="E85" s="50">
        <f>+'[1]SOLDURI BILANT'!D15</f>
        <v>0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/>
      <c r="E86" s="50">
        <f>+'[1]SOLDURI BILANT'!C15</f>
        <v>13177608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BILANT'!D16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543925569</v>
      </c>
      <c r="E88" s="50">
        <f>+'[1]SOLDURI BILANT'!C16</f>
        <v>620837482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-528913565</v>
      </c>
      <c r="E89" s="100">
        <f>E84+E85-E86+E87-E88</f>
        <v>-620558677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3"/>
      <c r="D96" s="114"/>
      <c r="E96" s="114"/>
    </row>
    <row r="97" spans="1:7" s="4" customFormat="1" ht="15" customHeight="1" x14ac:dyDescent="0.2">
      <c r="A97" s="16"/>
      <c r="B97" s="115"/>
      <c r="C97" s="116"/>
      <c r="D97" s="117"/>
      <c r="E97" s="118"/>
      <c r="F97" s="16"/>
      <c r="G97" s="16"/>
    </row>
    <row r="98" spans="1:7" s="4" customFormat="1" ht="15.75" customHeight="1" x14ac:dyDescent="0.2">
      <c r="A98" s="16"/>
      <c r="B98" s="117"/>
      <c r="C98" s="116"/>
      <c r="D98" s="117"/>
      <c r="E98" s="118"/>
      <c r="F98" s="16"/>
      <c r="G98" s="16"/>
    </row>
    <row r="99" spans="1:7" s="4" customFormat="1" ht="15.75" customHeight="1" x14ac:dyDescent="0.25">
      <c r="A99" s="16"/>
      <c r="B99" s="119"/>
      <c r="C99" s="116"/>
      <c r="D99" s="120"/>
      <c r="E99" s="120"/>
      <c r="F99" s="16"/>
      <c r="G99" s="16"/>
    </row>
    <row r="100" spans="1:7" s="4" customFormat="1" ht="15" customHeight="1" x14ac:dyDescent="0.25">
      <c r="A100" s="16"/>
      <c r="B100" s="121"/>
      <c r="C100" s="122"/>
      <c r="D100" s="123"/>
      <c r="E100" s="124"/>
      <c r="F100" s="16"/>
      <c r="G100" s="16"/>
    </row>
    <row r="101" spans="1:7" s="4" customFormat="1" ht="14.25" customHeight="1" x14ac:dyDescent="0.25">
      <c r="A101" s="16"/>
      <c r="B101" s="125"/>
      <c r="C101" s="122"/>
      <c r="D101" s="120"/>
      <c r="E101" s="120"/>
      <c r="F101" s="16"/>
      <c r="G101" s="16"/>
    </row>
    <row r="102" spans="1:7" s="4" customFormat="1" ht="15.75" customHeight="1" x14ac:dyDescent="0.2">
      <c r="A102" s="16"/>
      <c r="B102" s="126"/>
      <c r="C102" s="122"/>
      <c r="D102" s="126"/>
      <c r="E102" s="118"/>
      <c r="F102" s="16"/>
      <c r="G102" s="16"/>
    </row>
    <row r="103" spans="1:7" s="4" customFormat="1" ht="15.75" customHeight="1" x14ac:dyDescent="0.2">
      <c r="A103" s="16"/>
      <c r="B103" s="126"/>
      <c r="C103" s="127"/>
      <c r="D103" s="126"/>
      <c r="E103" s="118"/>
      <c r="F103" s="16"/>
      <c r="G103" s="16"/>
    </row>
    <row r="104" spans="1:7" s="4" customFormat="1" ht="15" customHeight="1" x14ac:dyDescent="0.2">
      <c r="A104" s="16"/>
      <c r="B104" s="117"/>
      <c r="C104" s="116"/>
      <c r="D104" s="117"/>
      <c r="E104" s="118"/>
      <c r="F104" s="16"/>
      <c r="G104" s="16"/>
    </row>
    <row r="105" spans="1:7" s="4" customFormat="1" ht="15.75" customHeight="1" x14ac:dyDescent="0.2">
      <c r="A105" s="16"/>
      <c r="B105" s="117"/>
      <c r="C105" s="116"/>
      <c r="D105" s="117"/>
      <c r="E105" s="118"/>
      <c r="F105" s="16"/>
      <c r="G105" s="16"/>
    </row>
    <row r="106" spans="1:7" s="4" customFormat="1" ht="15.75" customHeight="1" x14ac:dyDescent="0.2">
      <c r="A106" s="16"/>
      <c r="B106" s="117"/>
      <c r="C106" s="116"/>
      <c r="D106" s="117"/>
      <c r="E106" s="118"/>
      <c r="F106" s="16"/>
      <c r="G106" s="16"/>
    </row>
    <row r="107" spans="1:7" s="4" customFormat="1" ht="15.75" customHeight="1" x14ac:dyDescent="0.2">
      <c r="A107" s="16"/>
      <c r="B107" s="117"/>
      <c r="C107" s="116"/>
      <c r="D107" s="117"/>
      <c r="E107" s="118"/>
      <c r="F107" s="16"/>
      <c r="G107" s="16"/>
    </row>
    <row r="108" spans="1:7" s="4" customFormat="1" ht="15.75" customHeight="1" x14ac:dyDescent="0.2">
      <c r="A108" s="16"/>
      <c r="B108" s="117"/>
      <c r="C108" s="116"/>
      <c r="D108" s="117"/>
      <c r="E108" s="118"/>
      <c r="F108" s="16"/>
      <c r="G108" s="16"/>
    </row>
    <row r="109" spans="1:7" s="4" customFormat="1" ht="15.75" customHeight="1" x14ac:dyDescent="0.2">
      <c r="A109" s="16"/>
      <c r="B109" s="117"/>
      <c r="C109" s="116"/>
      <c r="D109" s="117"/>
      <c r="E109" s="118"/>
      <c r="F109" s="16"/>
      <c r="G109" s="16"/>
    </row>
    <row r="110" spans="1:7" s="4" customFormat="1" ht="12.75" x14ac:dyDescent="0.2">
      <c r="A110" s="16"/>
      <c r="B110" s="117"/>
      <c r="C110" s="116"/>
      <c r="D110" s="117"/>
      <c r="E110" s="118"/>
      <c r="F110" s="16"/>
      <c r="G110" s="16"/>
    </row>
    <row r="111" spans="1:7" s="4" customFormat="1" ht="12.75" x14ac:dyDescent="0.2">
      <c r="A111" s="16"/>
      <c r="B111" s="117"/>
      <c r="C111" s="116"/>
      <c r="D111" s="117"/>
      <c r="E111" s="118"/>
      <c r="F111" s="16"/>
      <c r="G111" s="16"/>
    </row>
    <row r="112" spans="1:7" s="4" customFormat="1" x14ac:dyDescent="0.25">
      <c r="A112" s="103"/>
      <c r="B112" s="16"/>
      <c r="C112" s="103"/>
      <c r="D112" s="16"/>
      <c r="E112" s="128"/>
      <c r="F112" s="129"/>
      <c r="G112" s="129"/>
    </row>
    <row r="113" spans="2:7" s="4" customFormat="1" x14ac:dyDescent="0.25">
      <c r="B113" s="16"/>
      <c r="C113" s="103"/>
      <c r="D113" s="16"/>
      <c r="E113" s="128"/>
      <c r="F113" s="129"/>
      <c r="G113" s="129"/>
    </row>
    <row r="114" spans="2:7" s="4" customFormat="1" x14ac:dyDescent="0.25">
      <c r="B114" s="16"/>
      <c r="C114" s="103"/>
      <c r="D114" s="16"/>
      <c r="E114" s="128"/>
      <c r="F114" s="129"/>
      <c r="G114" s="129"/>
    </row>
    <row r="115" spans="2:7" s="4" customFormat="1" x14ac:dyDescent="0.25">
      <c r="C115" s="109"/>
      <c r="E115" s="17"/>
      <c r="F115" s="2"/>
      <c r="G115" s="2"/>
    </row>
    <row r="116" spans="2:7" s="4" customFormat="1" x14ac:dyDescent="0.25">
      <c r="C116" s="109"/>
      <c r="E116" s="17"/>
      <c r="F116" s="2"/>
      <c r="G116" s="2"/>
    </row>
    <row r="117" spans="2:7" s="4" customFormat="1" x14ac:dyDescent="0.25">
      <c r="C117" s="109"/>
      <c r="E117" s="17"/>
      <c r="F117" s="2"/>
      <c r="G117" s="2"/>
    </row>
    <row r="118" spans="2:7" s="4" customFormat="1" x14ac:dyDescent="0.25">
      <c r="C118" s="109"/>
      <c r="E118" s="17"/>
      <c r="F118" s="2"/>
      <c r="G118" s="2"/>
    </row>
    <row r="119" spans="2:7" s="4" customFormat="1" x14ac:dyDescent="0.25">
      <c r="C119" s="109"/>
      <c r="E119" s="17"/>
      <c r="F119" s="2"/>
      <c r="G119" s="2"/>
    </row>
    <row r="120" spans="2:7" s="4" customFormat="1" x14ac:dyDescent="0.25">
      <c r="C120" s="109"/>
      <c r="E120" s="17"/>
      <c r="F120" s="2"/>
      <c r="G120" s="2"/>
    </row>
    <row r="121" spans="2:7" s="4" customFormat="1" x14ac:dyDescent="0.25">
      <c r="C121" s="109"/>
      <c r="E121" s="17"/>
      <c r="F121" s="2"/>
      <c r="G121" s="2"/>
    </row>
    <row r="122" spans="2:7" s="4" customFormat="1" x14ac:dyDescent="0.25">
      <c r="C122" s="109"/>
      <c r="E122" s="17"/>
      <c r="F122" s="2"/>
      <c r="G122" s="2"/>
    </row>
    <row r="123" spans="2:7" s="4" customFormat="1" x14ac:dyDescent="0.25">
      <c r="C123" s="109"/>
      <c r="E123" s="17"/>
      <c r="F123" s="2"/>
      <c r="G123" s="2"/>
    </row>
    <row r="124" spans="2:7" s="4" customFormat="1" x14ac:dyDescent="0.25">
      <c r="C124" s="109"/>
      <c r="E124" s="17"/>
      <c r="F124" s="2"/>
      <c r="G124" s="2"/>
    </row>
    <row r="125" spans="2:7" s="4" customFormat="1" x14ac:dyDescent="0.25">
      <c r="C125" s="109"/>
      <c r="E125" s="17"/>
      <c r="F125" s="2"/>
      <c r="G125" s="2"/>
    </row>
    <row r="126" spans="2:7" s="4" customFormat="1" x14ac:dyDescent="0.25">
      <c r="C126" s="109"/>
      <c r="E126" s="17"/>
      <c r="F126" s="2"/>
      <c r="G126" s="2"/>
    </row>
    <row r="127" spans="2:7" s="4" customFormat="1" x14ac:dyDescent="0.25">
      <c r="C127" s="109"/>
      <c r="E127" s="17"/>
      <c r="F127" s="2"/>
      <c r="G127" s="2"/>
    </row>
    <row r="128" spans="2:7" s="4" customFormat="1" x14ac:dyDescent="0.25">
      <c r="C128" s="109"/>
      <c r="E128" s="17"/>
      <c r="F128" s="2"/>
      <c r="G128" s="2"/>
    </row>
    <row r="129" s="4" customFormat="1" ht="12.75" x14ac:dyDescent="0.2"/>
    <row r="130" s="4" customFormat="1" ht="12.75" x14ac:dyDescent="0.2"/>
    <row r="131" s="4" customFormat="1" ht="12.75" x14ac:dyDescent="0.2"/>
    <row r="132" s="4" customFormat="1" ht="12.75" x14ac:dyDescent="0.2"/>
    <row r="133" s="4" customFormat="1" ht="12.75" x14ac:dyDescent="0.2"/>
    <row r="134" s="4" customFormat="1" ht="12.75" x14ac:dyDescent="0.2"/>
    <row r="135" s="4" customFormat="1" ht="12.75" x14ac:dyDescent="0.2"/>
    <row r="136" s="4" customFormat="1" ht="12.75" x14ac:dyDescent="0.2"/>
    <row r="137" s="4" customFormat="1" ht="12.75" x14ac:dyDescent="0.2"/>
    <row r="138" s="4" customFormat="1" ht="12.75" x14ac:dyDescent="0.2"/>
    <row r="139" s="4" customFormat="1" ht="12.75" x14ac:dyDescent="0.2"/>
    <row r="140" s="4" customFormat="1" ht="12.75" x14ac:dyDescent="0.2"/>
    <row r="141" s="4" customFormat="1" ht="12.75" x14ac:dyDescent="0.2"/>
    <row r="142" s="4" customFormat="1" ht="12.75" x14ac:dyDescent="0.2"/>
    <row r="143" s="4" customFormat="1" ht="12.75" x14ac:dyDescent="0.2"/>
    <row r="144" s="4" customFormat="1" ht="12.75" x14ac:dyDescent="0.2"/>
    <row r="145" s="4" customFormat="1" ht="12.75" x14ac:dyDescent="0.2"/>
    <row r="146" s="4" customFormat="1" ht="12.75" x14ac:dyDescent="0.2"/>
    <row r="147" s="4" customFormat="1" ht="12.75" x14ac:dyDescent="0.2"/>
    <row r="148" s="4" customFormat="1" ht="12.75" x14ac:dyDescent="0.2"/>
    <row r="149" s="4" customFormat="1" ht="12.75" x14ac:dyDescent="0.2"/>
    <row r="150" s="4" customFormat="1" ht="12.75" x14ac:dyDescent="0.2"/>
    <row r="151" s="4" customFormat="1" ht="12.75" x14ac:dyDescent="0.2"/>
    <row r="152" s="4" customFormat="1" ht="12.75" x14ac:dyDescent="0.2"/>
    <row r="153" s="4" customFormat="1" ht="12.75" x14ac:dyDescent="0.2"/>
    <row r="154" s="4" customFormat="1" ht="12.75" x14ac:dyDescent="0.2"/>
    <row r="155" s="4" customFormat="1" ht="12.75" x14ac:dyDescent="0.2"/>
    <row r="156" s="4" customFormat="1" ht="12.75" x14ac:dyDescent="0.2"/>
    <row r="157" s="4" customFormat="1" ht="12.75" x14ac:dyDescent="0.2"/>
    <row r="158" s="4" customFormat="1" ht="12.75" x14ac:dyDescent="0.2"/>
    <row r="159" s="4" customFormat="1" ht="12.75" x14ac:dyDescent="0.2"/>
    <row r="160" s="4" customFormat="1" ht="12.75" x14ac:dyDescent="0.2"/>
    <row r="161" s="4" customFormat="1" ht="12.75" x14ac:dyDescent="0.2"/>
    <row r="162" s="4" customFormat="1" ht="12.75" x14ac:dyDescent="0.2"/>
    <row r="163" s="4" customFormat="1" ht="12.75" x14ac:dyDescent="0.2"/>
    <row r="164" s="4" customFormat="1" ht="12.75" x14ac:dyDescent="0.2"/>
    <row r="165" s="4" customFormat="1" ht="12.75" x14ac:dyDescent="0.2"/>
    <row r="166" s="4" customFormat="1" ht="12.75" x14ac:dyDescent="0.2"/>
    <row r="167" s="4" customFormat="1" ht="12.75" x14ac:dyDescent="0.2"/>
    <row r="168" s="4" customFormat="1" ht="12.75" x14ac:dyDescent="0.2"/>
    <row r="169" s="4" customFormat="1" ht="12.75" x14ac:dyDescent="0.2"/>
    <row r="170" s="4" customFormat="1" ht="12.75" x14ac:dyDescent="0.2"/>
    <row r="171" s="4" customFormat="1" ht="12.75" x14ac:dyDescent="0.2"/>
    <row r="172" s="4" customFormat="1" ht="12.75" x14ac:dyDescent="0.2"/>
    <row r="173" s="4" customFormat="1" ht="12.75" x14ac:dyDescent="0.2"/>
    <row r="174" s="4" customFormat="1" ht="12.75" x14ac:dyDescent="0.2"/>
    <row r="175" s="4" customFormat="1" ht="12.75" x14ac:dyDescent="0.2"/>
    <row r="176" s="4" customFormat="1" ht="12.75" x14ac:dyDescent="0.2"/>
    <row r="177" s="4" customFormat="1" ht="12.75" x14ac:dyDescent="0.2"/>
    <row r="178" s="4" customFormat="1" ht="12.75" x14ac:dyDescent="0.2"/>
    <row r="179" s="4" customFormat="1" ht="12.75" x14ac:dyDescent="0.2"/>
    <row r="180" s="4" customFormat="1" ht="12.75" x14ac:dyDescent="0.2"/>
    <row r="181" s="4" customFormat="1" ht="12.75" x14ac:dyDescent="0.2"/>
    <row r="182" s="4" customFormat="1" ht="12.75" x14ac:dyDescent="0.2"/>
    <row r="183" s="4" customFormat="1" ht="12.75" x14ac:dyDescent="0.2"/>
    <row r="184" s="4" customFormat="1" ht="12.75" x14ac:dyDescent="0.2"/>
    <row r="185" s="4" customFormat="1" ht="12.75" x14ac:dyDescent="0.2"/>
    <row r="186" s="4" customFormat="1" ht="12.75" x14ac:dyDescent="0.2"/>
    <row r="187" s="4" customFormat="1" ht="12.75" x14ac:dyDescent="0.2"/>
    <row r="188" s="4" customFormat="1" ht="12.75" x14ac:dyDescent="0.2"/>
    <row r="189" s="4" customFormat="1" ht="12.75" x14ac:dyDescent="0.2"/>
    <row r="190" s="4" customFormat="1" ht="12.75" x14ac:dyDescent="0.2"/>
    <row r="191" s="4" customFormat="1" ht="12.75" x14ac:dyDescent="0.2"/>
    <row r="192" s="4" customFormat="1" ht="12.75" x14ac:dyDescent="0.2"/>
    <row r="193" s="4" customFormat="1" ht="12.75" x14ac:dyDescent="0.2"/>
    <row r="194" s="4" customFormat="1" ht="12.75" x14ac:dyDescent="0.2"/>
    <row r="195" s="4" customFormat="1" ht="12.75" x14ac:dyDescent="0.2"/>
    <row r="196" s="4" customFormat="1" ht="12.75" x14ac:dyDescent="0.2"/>
    <row r="197" s="4" customFormat="1" ht="12.75" x14ac:dyDescent="0.2"/>
    <row r="198" s="4" customFormat="1" ht="12.75" x14ac:dyDescent="0.2"/>
    <row r="199" s="4" customFormat="1" ht="12.75" x14ac:dyDescent="0.2"/>
    <row r="200" s="4" customFormat="1" ht="12.75" x14ac:dyDescent="0.2"/>
    <row r="201" s="4" customFormat="1" ht="12.75" x14ac:dyDescent="0.2"/>
    <row r="202" s="4" customFormat="1" ht="12.75" x14ac:dyDescent="0.2"/>
    <row r="203" s="4" customFormat="1" ht="12.75" x14ac:dyDescent="0.2"/>
    <row r="204" s="4" customFormat="1" ht="12.75" x14ac:dyDescent="0.2"/>
    <row r="205" s="4" customFormat="1" ht="12.75" x14ac:dyDescent="0.2"/>
    <row r="206" s="4" customFormat="1" ht="12.75" x14ac:dyDescent="0.2"/>
    <row r="207" s="4" customFormat="1" ht="12.75" x14ac:dyDescent="0.2"/>
    <row r="208" s="4" customFormat="1" ht="12.75" x14ac:dyDescent="0.2"/>
    <row r="209" s="4" customFormat="1" ht="12.75" x14ac:dyDescent="0.2"/>
    <row r="210" s="4" customFormat="1" ht="12.75" x14ac:dyDescent="0.2"/>
    <row r="211" s="4" customFormat="1" ht="12.75" x14ac:dyDescent="0.2"/>
    <row r="212" s="4" customFormat="1" ht="12.75" x14ac:dyDescent="0.2"/>
    <row r="213" s="4" customFormat="1" ht="12.75" x14ac:dyDescent="0.2"/>
    <row r="214" s="4" customFormat="1" ht="12.75" x14ac:dyDescent="0.2"/>
    <row r="215" s="4" customFormat="1" ht="12.75" x14ac:dyDescent="0.2"/>
    <row r="216" s="4" customFormat="1" ht="12.75" x14ac:dyDescent="0.2"/>
    <row r="217" s="4" customFormat="1" ht="12.75" x14ac:dyDescent="0.2"/>
    <row r="218" s="4" customFormat="1" ht="12.75" x14ac:dyDescent="0.2"/>
    <row r="219" s="4" customFormat="1" ht="12.75" x14ac:dyDescent="0.2"/>
    <row r="220" s="4" customFormat="1" ht="12.75" x14ac:dyDescent="0.2"/>
    <row r="221" s="4" customFormat="1" ht="12.75" x14ac:dyDescent="0.2"/>
    <row r="222" s="4" customFormat="1" ht="12.75" x14ac:dyDescent="0.2"/>
    <row r="223" s="4" customFormat="1" ht="12.75" x14ac:dyDescent="0.2"/>
    <row r="224" s="4" customFormat="1" ht="12.75" x14ac:dyDescent="0.2"/>
    <row r="225" s="4" customFormat="1" ht="12.75" x14ac:dyDescent="0.2"/>
    <row r="226" s="4" customFormat="1" ht="12.75" x14ac:dyDescent="0.2"/>
    <row r="227" s="4" customFormat="1" ht="12.75" x14ac:dyDescent="0.2"/>
    <row r="228" s="4" customFormat="1" ht="12.75" x14ac:dyDescent="0.2"/>
    <row r="229" s="4" customFormat="1" ht="12.75" x14ac:dyDescent="0.2"/>
    <row r="230" s="4" customFormat="1" ht="12.75" x14ac:dyDescent="0.2"/>
    <row r="231" s="4" customFormat="1" ht="12.75" x14ac:dyDescent="0.2"/>
    <row r="232" s="4" customFormat="1" ht="12.75" x14ac:dyDescent="0.2"/>
    <row r="233" s="4" customFormat="1" ht="12.75" x14ac:dyDescent="0.2"/>
    <row r="234" s="4" customFormat="1" ht="12.75" x14ac:dyDescent="0.2"/>
    <row r="235" s="4" customFormat="1" ht="12.75" x14ac:dyDescent="0.2"/>
    <row r="236" s="4" customFormat="1" ht="12.75" x14ac:dyDescent="0.2"/>
    <row r="237" s="4" customFormat="1" ht="12.75" x14ac:dyDescent="0.2"/>
    <row r="238" s="4" customFormat="1" ht="12.75" x14ac:dyDescent="0.2"/>
    <row r="239" s="4" customFormat="1" ht="12.75" x14ac:dyDescent="0.2"/>
    <row r="240" s="4" customFormat="1" ht="12.75" x14ac:dyDescent="0.2"/>
    <row r="241" s="4" customFormat="1" ht="12.75" x14ac:dyDescent="0.2"/>
    <row r="242" s="4" customFormat="1" ht="12.75" x14ac:dyDescent="0.2"/>
    <row r="243" s="4" customFormat="1" ht="12.75" x14ac:dyDescent="0.2"/>
    <row r="244" s="4" customFormat="1" ht="12.75" x14ac:dyDescent="0.2"/>
    <row r="245" s="4" customFormat="1" ht="12.75" x14ac:dyDescent="0.2"/>
    <row r="246" s="4" customFormat="1" ht="12.75" x14ac:dyDescent="0.2"/>
    <row r="247" s="4" customFormat="1" ht="12.75" x14ac:dyDescent="0.2"/>
    <row r="248" s="4" customFormat="1" ht="12.75" x14ac:dyDescent="0.2"/>
    <row r="249" s="4" customFormat="1" ht="12.75" x14ac:dyDescent="0.2"/>
    <row r="250" s="4" customFormat="1" ht="12.75" x14ac:dyDescent="0.2"/>
    <row r="251" s="4" customFormat="1" ht="12.75" x14ac:dyDescent="0.2"/>
    <row r="252" s="4" customFormat="1" ht="12.75" x14ac:dyDescent="0.2"/>
    <row r="253" s="4" customFormat="1" ht="12.75" x14ac:dyDescent="0.2"/>
    <row r="254" s="4" customFormat="1" ht="12.75" x14ac:dyDescent="0.2"/>
    <row r="255" s="4" customFormat="1" ht="12.75" x14ac:dyDescent="0.2"/>
    <row r="256" s="4" customFormat="1" ht="12.75" x14ac:dyDescent="0.2"/>
    <row r="257" s="4" customFormat="1" ht="12.75" x14ac:dyDescent="0.2"/>
    <row r="258" s="4" customFormat="1" ht="12.75" x14ac:dyDescent="0.2"/>
    <row r="259" s="4" customFormat="1" ht="12.75" x14ac:dyDescent="0.2"/>
    <row r="260" s="4" customFormat="1" ht="12.75" x14ac:dyDescent="0.2"/>
    <row r="261" s="4" customFormat="1" ht="12.75" x14ac:dyDescent="0.2"/>
    <row r="262" s="4" customFormat="1" ht="12.75" x14ac:dyDescent="0.2"/>
    <row r="263" s="4" customFormat="1" ht="12.75" x14ac:dyDescent="0.2"/>
    <row r="264" s="4" customFormat="1" ht="12.75" x14ac:dyDescent="0.2"/>
    <row r="265" s="4" customFormat="1" ht="12.75" x14ac:dyDescent="0.2"/>
    <row r="266" s="4" customFormat="1" ht="12.75" x14ac:dyDescent="0.2"/>
    <row r="267" s="4" customFormat="1" ht="12.75" x14ac:dyDescent="0.2"/>
    <row r="268" s="4" customFormat="1" ht="12.75" x14ac:dyDescent="0.2"/>
    <row r="269" s="4" customFormat="1" ht="12.75" x14ac:dyDescent="0.2"/>
    <row r="270" s="4" customFormat="1" ht="12.75" x14ac:dyDescent="0.2"/>
    <row r="271" s="4" customFormat="1" ht="12.75" x14ac:dyDescent="0.2"/>
    <row r="272" s="4" customFormat="1" ht="12.75" x14ac:dyDescent="0.2"/>
    <row r="273" s="4" customFormat="1" ht="12.75" x14ac:dyDescent="0.2"/>
    <row r="274" s="4" customFormat="1" ht="12.75" x14ac:dyDescent="0.2"/>
    <row r="275" s="4" customFormat="1" ht="12.75" x14ac:dyDescent="0.2"/>
    <row r="276" s="4" customFormat="1" ht="12.75" x14ac:dyDescent="0.2"/>
    <row r="277" s="4" customFormat="1" ht="12.75" x14ac:dyDescent="0.2"/>
    <row r="278" s="4" customFormat="1" ht="12.75" x14ac:dyDescent="0.2"/>
    <row r="279" s="4" customFormat="1" ht="12.75" x14ac:dyDescent="0.2"/>
    <row r="280" s="4" customFormat="1" ht="12.75" x14ac:dyDescent="0.2"/>
    <row r="281" s="4" customFormat="1" ht="12.75" x14ac:dyDescent="0.2"/>
    <row r="282" s="4" customFormat="1" ht="12.75" x14ac:dyDescent="0.2"/>
    <row r="283" s="4" customFormat="1" ht="12.75" x14ac:dyDescent="0.2"/>
    <row r="284" s="4" customFormat="1" ht="12.75" x14ac:dyDescent="0.2"/>
    <row r="285" s="4" customFormat="1" ht="12.75" x14ac:dyDescent="0.2"/>
    <row r="286" s="4" customFormat="1" ht="12.75" x14ac:dyDescent="0.2"/>
    <row r="287" s="4" customFormat="1" ht="12.75" x14ac:dyDescent="0.2"/>
    <row r="288" s="4" customFormat="1" ht="12.75" x14ac:dyDescent="0.2"/>
    <row r="289" s="4" customFormat="1" ht="12.75" x14ac:dyDescent="0.2"/>
    <row r="290" s="4" customFormat="1" ht="12.75" x14ac:dyDescent="0.2"/>
    <row r="291" s="4" customFormat="1" ht="12.75" x14ac:dyDescent="0.2"/>
    <row r="292" s="4" customFormat="1" ht="12.75" x14ac:dyDescent="0.2"/>
    <row r="293" s="4" customFormat="1" ht="12.75" x14ac:dyDescent="0.2"/>
    <row r="294" s="4" customFormat="1" ht="12.75" x14ac:dyDescent="0.2"/>
    <row r="295" s="4" customFormat="1" ht="12.75" x14ac:dyDescent="0.2"/>
    <row r="296" s="4" customFormat="1" ht="12.75" x14ac:dyDescent="0.2"/>
    <row r="297" s="4" customFormat="1" ht="12.75" x14ac:dyDescent="0.2"/>
    <row r="298" s="4" customFormat="1" ht="12.75" x14ac:dyDescent="0.2"/>
    <row r="299" s="4" customFormat="1" ht="12.75" x14ac:dyDescent="0.2"/>
    <row r="300" s="4" customFormat="1" ht="12.75" x14ac:dyDescent="0.2"/>
    <row r="301" s="4" customFormat="1" ht="12.75" x14ac:dyDescent="0.2"/>
    <row r="302" s="4" customFormat="1" ht="12.75" x14ac:dyDescent="0.2"/>
    <row r="303" s="4" customFormat="1" ht="12.75" x14ac:dyDescent="0.2"/>
    <row r="304" s="4" customFormat="1" ht="12.75" x14ac:dyDescent="0.2"/>
    <row r="305" s="4" customFormat="1" ht="12.75" x14ac:dyDescent="0.2"/>
    <row r="306" s="4" customFormat="1" ht="12.75" x14ac:dyDescent="0.2"/>
    <row r="307" s="4" customFormat="1" ht="12.75" x14ac:dyDescent="0.2"/>
    <row r="308" s="4" customFormat="1" ht="12.75" x14ac:dyDescent="0.2"/>
    <row r="309" s="4" customFormat="1" ht="12.75" x14ac:dyDescent="0.2"/>
    <row r="310" s="4" customFormat="1" ht="12.75" x14ac:dyDescent="0.2"/>
    <row r="311" s="4" customFormat="1" ht="12.75" x14ac:dyDescent="0.2"/>
    <row r="312" s="4" customFormat="1" ht="12.75" x14ac:dyDescent="0.2"/>
    <row r="313" s="4" customFormat="1" ht="12.75" x14ac:dyDescent="0.2"/>
    <row r="314" s="4" customFormat="1" ht="12.75" x14ac:dyDescent="0.2"/>
    <row r="315" s="4" customFormat="1" ht="12.75" x14ac:dyDescent="0.2"/>
    <row r="316" s="4" customFormat="1" ht="12.75" x14ac:dyDescent="0.2"/>
    <row r="317" s="4" customFormat="1" ht="12.75" x14ac:dyDescent="0.2"/>
    <row r="318" s="4" customFormat="1" ht="12.75" x14ac:dyDescent="0.2"/>
    <row r="319" s="4" customFormat="1" ht="12.75" x14ac:dyDescent="0.2"/>
    <row r="320" s="4" customFormat="1" ht="12.75" x14ac:dyDescent="0.2"/>
    <row r="321" s="4" customFormat="1" ht="12.75" x14ac:dyDescent="0.2"/>
    <row r="322" s="4" customFormat="1" ht="12.75" x14ac:dyDescent="0.2"/>
    <row r="323" s="4" customFormat="1" ht="12.75" x14ac:dyDescent="0.2"/>
    <row r="324" s="4" customFormat="1" ht="12.75" x14ac:dyDescent="0.2"/>
    <row r="325" s="4" customFormat="1" ht="12.75" x14ac:dyDescent="0.2"/>
    <row r="326" s="4" customFormat="1" ht="12.75" x14ac:dyDescent="0.2"/>
    <row r="327" s="4" customFormat="1" ht="12.75" x14ac:dyDescent="0.2"/>
    <row r="328" s="4" customFormat="1" ht="12.75" x14ac:dyDescent="0.2"/>
    <row r="329" s="4" customFormat="1" ht="12.75" x14ac:dyDescent="0.2"/>
    <row r="330" s="4" customFormat="1" ht="12.75" x14ac:dyDescent="0.2"/>
    <row r="331" s="4" customFormat="1" ht="12.75" x14ac:dyDescent="0.2"/>
    <row r="332" s="4" customFormat="1" ht="12.75" x14ac:dyDescent="0.2"/>
    <row r="333" s="4" customFormat="1" ht="12.75" x14ac:dyDescent="0.2"/>
    <row r="334" s="4" customFormat="1" ht="12.75" x14ac:dyDescent="0.2"/>
    <row r="335" s="4" customFormat="1" ht="12.75" x14ac:dyDescent="0.2"/>
    <row r="336" s="4" customFormat="1" ht="12.75" x14ac:dyDescent="0.2"/>
    <row r="337" s="4" customFormat="1" ht="12.75" x14ac:dyDescent="0.2"/>
    <row r="338" s="4" customFormat="1" ht="12.75" x14ac:dyDescent="0.2"/>
    <row r="339" s="4" customFormat="1" ht="12.75" x14ac:dyDescent="0.2"/>
    <row r="340" s="4" customFormat="1" ht="12.75" x14ac:dyDescent="0.2"/>
    <row r="341" s="4" customFormat="1" ht="12.75" x14ac:dyDescent="0.2"/>
    <row r="342" s="4" customFormat="1" ht="12.75" x14ac:dyDescent="0.2"/>
    <row r="343" s="4" customFormat="1" ht="12.75" x14ac:dyDescent="0.2"/>
    <row r="344" s="4" customFormat="1" ht="12.75" x14ac:dyDescent="0.2"/>
    <row r="345" s="4" customFormat="1" ht="12.75" x14ac:dyDescent="0.2"/>
    <row r="346" s="4" customFormat="1" ht="12.75" x14ac:dyDescent="0.2"/>
    <row r="347" s="4" customFormat="1" ht="12.75" x14ac:dyDescent="0.2"/>
    <row r="348" s="4" customFormat="1" ht="12.75" x14ac:dyDescent="0.2"/>
    <row r="349" s="4" customFormat="1" ht="12.75" x14ac:dyDescent="0.2"/>
    <row r="350" s="4" customFormat="1" ht="12.75" x14ac:dyDescent="0.2"/>
    <row r="351" s="4" customFormat="1" ht="12.75" x14ac:dyDescent="0.2"/>
    <row r="352" s="4" customFormat="1" ht="12.75" x14ac:dyDescent="0.2"/>
    <row r="353" s="4" customFormat="1" ht="12.75" x14ac:dyDescent="0.2"/>
    <row r="354" s="4" customFormat="1" ht="12.75" x14ac:dyDescent="0.2"/>
    <row r="355" s="4" customFormat="1" ht="12.75" x14ac:dyDescent="0.2"/>
    <row r="356" s="4" customFormat="1" ht="12.75" x14ac:dyDescent="0.2"/>
    <row r="357" s="4" customFormat="1" ht="12.75" x14ac:dyDescent="0.2"/>
    <row r="358" s="4" customFormat="1" ht="12.75" x14ac:dyDescent="0.2"/>
    <row r="359" s="4" customFormat="1" ht="12.75" x14ac:dyDescent="0.2"/>
    <row r="360" s="4" customFormat="1" ht="12.75" x14ac:dyDescent="0.2"/>
    <row r="361" s="4" customFormat="1" ht="12.75" x14ac:dyDescent="0.2"/>
    <row r="362" s="4" customFormat="1" ht="12.75" x14ac:dyDescent="0.2"/>
    <row r="363" s="4" customFormat="1" ht="12.75" x14ac:dyDescent="0.2"/>
    <row r="364" s="4" customFormat="1" ht="12.75" x14ac:dyDescent="0.2"/>
    <row r="365" s="4" customFormat="1" ht="12.75" x14ac:dyDescent="0.2"/>
    <row r="366" s="4" customFormat="1" ht="12.75" x14ac:dyDescent="0.2"/>
    <row r="367" s="4" customFormat="1" ht="12.75" x14ac:dyDescent="0.2"/>
    <row r="368" s="4" customFormat="1" ht="12.75" x14ac:dyDescent="0.2"/>
    <row r="369" s="4" customFormat="1" ht="12.75" x14ac:dyDescent="0.2"/>
    <row r="370" s="4" customFormat="1" ht="12.75" x14ac:dyDescent="0.2"/>
    <row r="371" s="4" customFormat="1" ht="12.75" x14ac:dyDescent="0.2"/>
    <row r="372" s="4" customFormat="1" ht="12.75" x14ac:dyDescent="0.2"/>
    <row r="373" s="4" customFormat="1" ht="12.75" x14ac:dyDescent="0.2"/>
    <row r="374" s="4" customFormat="1" ht="12.75" x14ac:dyDescent="0.2"/>
    <row r="375" s="4" customFormat="1" ht="12.75" x14ac:dyDescent="0.2"/>
    <row r="376" s="4" customFormat="1" ht="12.75" x14ac:dyDescent="0.2"/>
    <row r="377" s="4" customFormat="1" ht="12.75" x14ac:dyDescent="0.2"/>
    <row r="378" s="4" customFormat="1" ht="12.75" x14ac:dyDescent="0.2"/>
    <row r="379" s="4" customFormat="1" ht="12.75" x14ac:dyDescent="0.2"/>
    <row r="380" s="4" customFormat="1" ht="12.75" x14ac:dyDescent="0.2"/>
    <row r="381" s="4" customFormat="1" ht="12.75" x14ac:dyDescent="0.2"/>
    <row r="382" s="4" customFormat="1" ht="12.75" x14ac:dyDescent="0.2"/>
    <row r="383" s="4" customFormat="1" ht="12.75" x14ac:dyDescent="0.2"/>
    <row r="384" s="4" customFormat="1" ht="12.75" x14ac:dyDescent="0.2"/>
    <row r="385" s="4" customFormat="1" ht="12.75" x14ac:dyDescent="0.2"/>
    <row r="386" s="4" customFormat="1" ht="12.75" x14ac:dyDescent="0.2"/>
    <row r="387" s="4" customFormat="1" ht="12.75" x14ac:dyDescent="0.2"/>
    <row r="388" s="4" customFormat="1" ht="12.75" x14ac:dyDescent="0.2"/>
    <row r="389" s="4" customFormat="1" ht="12.75" x14ac:dyDescent="0.2"/>
    <row r="390" s="4" customFormat="1" ht="12.75" x14ac:dyDescent="0.2"/>
    <row r="391" s="4" customFormat="1" ht="12.75" x14ac:dyDescent="0.2"/>
    <row r="392" s="4" customFormat="1" ht="12.75" x14ac:dyDescent="0.2"/>
    <row r="393" s="4" customFormat="1" ht="12.75" x14ac:dyDescent="0.2"/>
    <row r="394" s="4" customFormat="1" ht="12.75" x14ac:dyDescent="0.2"/>
    <row r="395" s="4" customFormat="1" ht="12.75" x14ac:dyDescent="0.2"/>
    <row r="396" s="4" customFormat="1" ht="12.75" x14ac:dyDescent="0.2"/>
    <row r="397" s="4" customFormat="1" ht="12.75" x14ac:dyDescent="0.2"/>
    <row r="398" s="4" customFormat="1" ht="12.75" x14ac:dyDescent="0.2"/>
    <row r="399" s="4" customFormat="1" ht="12.75" x14ac:dyDescent="0.2"/>
    <row r="400" s="4" customFormat="1" ht="12.75" x14ac:dyDescent="0.2"/>
    <row r="401" s="4" customFormat="1" ht="12.75" x14ac:dyDescent="0.2"/>
    <row r="402" s="4" customFormat="1" ht="12.75" x14ac:dyDescent="0.2"/>
    <row r="403" s="4" customFormat="1" ht="12.75" x14ac:dyDescent="0.2"/>
    <row r="404" s="4" customFormat="1" ht="12.75" x14ac:dyDescent="0.2"/>
    <row r="405" s="4" customFormat="1" ht="12.75" x14ac:dyDescent="0.2"/>
    <row r="406" s="4" customFormat="1" ht="12.75" x14ac:dyDescent="0.2"/>
    <row r="407" s="4" customFormat="1" ht="12.75" x14ac:dyDescent="0.2"/>
    <row r="408" s="4" customFormat="1" ht="12.75" x14ac:dyDescent="0.2"/>
    <row r="409" s="4" customFormat="1" ht="12.75" x14ac:dyDescent="0.2"/>
    <row r="410" s="4" customFormat="1" ht="12.75" x14ac:dyDescent="0.2"/>
    <row r="411" s="4" customFormat="1" ht="12.75" x14ac:dyDescent="0.2"/>
    <row r="412" s="4" customFormat="1" ht="12.75" x14ac:dyDescent="0.2"/>
    <row r="413" s="4" customFormat="1" ht="12.75" x14ac:dyDescent="0.2"/>
    <row r="414" s="4" customFormat="1" ht="12.75" x14ac:dyDescent="0.2"/>
    <row r="415" s="4" customFormat="1" ht="12.75" x14ac:dyDescent="0.2"/>
    <row r="416" s="4" customFormat="1" ht="12.75" x14ac:dyDescent="0.2"/>
    <row r="417" s="4" customFormat="1" ht="12.75" x14ac:dyDescent="0.2"/>
    <row r="418" s="4" customFormat="1" ht="12.75" x14ac:dyDescent="0.2"/>
    <row r="419" s="4" customFormat="1" ht="12.75" x14ac:dyDescent="0.2"/>
    <row r="420" s="4" customFormat="1" ht="12.75" x14ac:dyDescent="0.2"/>
    <row r="421" s="4" customFormat="1" ht="12.75" x14ac:dyDescent="0.2"/>
    <row r="422" s="4" customFormat="1" ht="12.75" x14ac:dyDescent="0.2"/>
    <row r="423" s="4" customFormat="1" ht="12.75" x14ac:dyDescent="0.2"/>
    <row r="424" s="4" customFormat="1" ht="12.75" x14ac:dyDescent="0.2"/>
    <row r="425" s="4" customFormat="1" ht="12.75" x14ac:dyDescent="0.2"/>
    <row r="426" s="4" customFormat="1" ht="12.75" x14ac:dyDescent="0.2"/>
    <row r="427" s="4" customFormat="1" ht="12.75" x14ac:dyDescent="0.2"/>
    <row r="428" s="4" customFormat="1" ht="12.75" x14ac:dyDescent="0.2"/>
    <row r="429" s="4" customFormat="1" ht="12.75" x14ac:dyDescent="0.2"/>
    <row r="430" s="4" customFormat="1" ht="12.75" x14ac:dyDescent="0.2"/>
    <row r="431" s="4" customFormat="1" ht="12.75" x14ac:dyDescent="0.2"/>
    <row r="432" s="4" customFormat="1" ht="12.75" x14ac:dyDescent="0.2"/>
    <row r="433" s="4" customFormat="1" ht="12.75" x14ac:dyDescent="0.2"/>
    <row r="434" s="4" customFormat="1" ht="12.75" x14ac:dyDescent="0.2"/>
    <row r="435" s="4" customFormat="1" ht="12.75" x14ac:dyDescent="0.2"/>
    <row r="436" s="4" customFormat="1" ht="12.75" x14ac:dyDescent="0.2"/>
    <row r="437" s="4" customFormat="1" ht="12.75" x14ac:dyDescent="0.2"/>
    <row r="438" s="4" customFormat="1" ht="12.75" x14ac:dyDescent="0.2"/>
    <row r="439" s="4" customFormat="1" ht="12.75" x14ac:dyDescent="0.2"/>
    <row r="440" s="4" customFormat="1" ht="12.75" x14ac:dyDescent="0.2"/>
    <row r="441" s="4" customFormat="1" ht="12.75" x14ac:dyDescent="0.2"/>
    <row r="442" s="4" customFormat="1" ht="12.75" x14ac:dyDescent="0.2"/>
    <row r="443" s="4" customFormat="1" ht="12.75" x14ac:dyDescent="0.2"/>
    <row r="444" s="4" customFormat="1" ht="12.75" x14ac:dyDescent="0.2"/>
    <row r="445" s="4" customFormat="1" ht="12.75" x14ac:dyDescent="0.2"/>
    <row r="446" s="4" customFormat="1" ht="12.75" x14ac:dyDescent="0.2"/>
    <row r="447" s="4" customFormat="1" ht="12.75" x14ac:dyDescent="0.2"/>
    <row r="448" s="4" customFormat="1" ht="12.75" x14ac:dyDescent="0.2"/>
    <row r="449" s="4" customFormat="1" ht="12.75" x14ac:dyDescent="0.2"/>
    <row r="450" s="4" customFormat="1" ht="12.75" x14ac:dyDescent="0.2"/>
    <row r="451" s="4" customFormat="1" ht="12.75" x14ac:dyDescent="0.2"/>
    <row r="452" s="4" customFormat="1" ht="12.75" x14ac:dyDescent="0.2"/>
    <row r="453" s="4" customFormat="1" ht="12.75" x14ac:dyDescent="0.2"/>
    <row r="454" s="4" customFormat="1" ht="12.75" x14ac:dyDescent="0.2"/>
    <row r="455" s="4" customFormat="1" ht="12.75" x14ac:dyDescent="0.2"/>
    <row r="456" s="4" customFormat="1" ht="12.75" x14ac:dyDescent="0.2"/>
    <row r="457" s="4" customFormat="1" ht="12.75" x14ac:dyDescent="0.2"/>
    <row r="458" s="4" customFormat="1" ht="12.75" x14ac:dyDescent="0.2"/>
    <row r="459" s="4" customFormat="1" ht="12.75" x14ac:dyDescent="0.2"/>
    <row r="460" s="4" customFormat="1" ht="12.75" x14ac:dyDescent="0.2"/>
    <row r="461" s="4" customFormat="1" ht="12.75" x14ac:dyDescent="0.2"/>
    <row r="462" s="4" customFormat="1" ht="12.75" x14ac:dyDescent="0.2"/>
    <row r="463" s="4" customFormat="1" ht="12.75" x14ac:dyDescent="0.2"/>
    <row r="464" s="4" customFormat="1" ht="12.75" x14ac:dyDescent="0.2"/>
    <row r="465" s="4" customFormat="1" ht="12.75" x14ac:dyDescent="0.2"/>
    <row r="466" s="4" customFormat="1" ht="12.75" x14ac:dyDescent="0.2"/>
    <row r="467" s="4" customFormat="1" ht="12.75" x14ac:dyDescent="0.2"/>
    <row r="468" s="4" customFormat="1" ht="12.75" x14ac:dyDescent="0.2"/>
    <row r="469" s="4" customFormat="1" ht="12.75" x14ac:dyDescent="0.2"/>
    <row r="470" s="4" customFormat="1" ht="12.75" x14ac:dyDescent="0.2"/>
    <row r="471" s="4" customFormat="1" ht="12.75" x14ac:dyDescent="0.2"/>
    <row r="472" s="4" customFormat="1" ht="12.75" x14ac:dyDescent="0.2"/>
    <row r="473" s="4" customFormat="1" ht="12.75" x14ac:dyDescent="0.2"/>
    <row r="474" s="4" customFormat="1" ht="12.75" x14ac:dyDescent="0.2"/>
    <row r="475" s="4" customFormat="1" ht="12.75" x14ac:dyDescent="0.2"/>
    <row r="476" s="4" customFormat="1" ht="12.75" x14ac:dyDescent="0.2"/>
    <row r="477" s="4" customFormat="1" ht="12.75" x14ac:dyDescent="0.2"/>
    <row r="478" s="4" customFormat="1" ht="12.75" x14ac:dyDescent="0.2"/>
    <row r="479" s="4" customFormat="1" ht="12.75" x14ac:dyDescent="0.2"/>
    <row r="480" s="4" customFormat="1" ht="12.75" x14ac:dyDescent="0.2"/>
    <row r="481" s="4" customFormat="1" ht="12.75" x14ac:dyDescent="0.2"/>
    <row r="482" s="4" customFormat="1" ht="12.75" x14ac:dyDescent="0.2"/>
    <row r="483" s="4" customFormat="1" ht="12.75" x14ac:dyDescent="0.2"/>
    <row r="484" s="4" customFormat="1" ht="12.75" x14ac:dyDescent="0.2"/>
    <row r="485" s="4" customFormat="1" ht="12.75" x14ac:dyDescent="0.2"/>
    <row r="486" s="4" customFormat="1" ht="12.75" x14ac:dyDescent="0.2"/>
    <row r="487" s="4" customFormat="1" ht="12.75" x14ac:dyDescent="0.2"/>
    <row r="488" s="4" customFormat="1" ht="12.75" x14ac:dyDescent="0.2"/>
    <row r="489" s="4" customFormat="1" ht="12.75" x14ac:dyDescent="0.2"/>
    <row r="490" s="4" customFormat="1" ht="12.75" x14ac:dyDescent="0.2"/>
    <row r="491" s="4" customFormat="1" ht="12.75" x14ac:dyDescent="0.2"/>
    <row r="492" s="4" customFormat="1" ht="12.75" x14ac:dyDescent="0.2"/>
    <row r="493" s="4" customFormat="1" ht="12.75" x14ac:dyDescent="0.2"/>
    <row r="494" s="4" customFormat="1" ht="12.75" x14ac:dyDescent="0.2"/>
    <row r="495" s="4" customFormat="1" ht="12.75" x14ac:dyDescent="0.2"/>
    <row r="496" s="4" customFormat="1" ht="12.75" x14ac:dyDescent="0.2"/>
    <row r="497" s="4" customFormat="1" ht="12.75" x14ac:dyDescent="0.2"/>
    <row r="498" s="4" customFormat="1" ht="12.75" x14ac:dyDescent="0.2"/>
    <row r="499" s="4" customFormat="1" ht="12.75" x14ac:dyDescent="0.2"/>
    <row r="500" s="4" customFormat="1" ht="12.75" x14ac:dyDescent="0.2"/>
    <row r="501" s="4" customFormat="1" ht="12.75" x14ac:dyDescent="0.2"/>
    <row r="502" s="4" customFormat="1" ht="12.75" x14ac:dyDescent="0.2"/>
    <row r="503" s="4" customFormat="1" ht="12.75" x14ac:dyDescent="0.2"/>
    <row r="504" s="4" customFormat="1" ht="12.75" x14ac:dyDescent="0.2"/>
    <row r="505" s="4" customFormat="1" ht="12.75" x14ac:dyDescent="0.2"/>
    <row r="506" s="4" customFormat="1" ht="12.75" x14ac:dyDescent="0.2"/>
    <row r="507" s="4" customFormat="1" ht="12.75" x14ac:dyDescent="0.2"/>
    <row r="508" s="4" customFormat="1" ht="12.75" x14ac:dyDescent="0.2"/>
    <row r="509" s="4" customFormat="1" ht="12.75" x14ac:dyDescent="0.2"/>
    <row r="510" s="4" customFormat="1" ht="12.75" x14ac:dyDescent="0.2"/>
    <row r="511" s="4" customFormat="1" ht="12.75" x14ac:dyDescent="0.2"/>
    <row r="512" s="4" customFormat="1" ht="12.75" x14ac:dyDescent="0.2"/>
    <row r="513" s="4" customFormat="1" ht="12.75" x14ac:dyDescent="0.2"/>
    <row r="514" s="4" customFormat="1" ht="12.75" x14ac:dyDescent="0.2"/>
    <row r="515" s="4" customFormat="1" ht="12.75" x14ac:dyDescent="0.2"/>
    <row r="516" s="4" customFormat="1" ht="12.75" x14ac:dyDescent="0.2"/>
    <row r="517" s="4" customFormat="1" ht="12.75" x14ac:dyDescent="0.2"/>
    <row r="518" s="4" customFormat="1" ht="12.75" x14ac:dyDescent="0.2"/>
    <row r="519" s="4" customFormat="1" ht="12.75" x14ac:dyDescent="0.2"/>
    <row r="520" s="4" customFormat="1" ht="12.75" x14ac:dyDescent="0.2"/>
    <row r="521" s="4" customFormat="1" ht="12.75" x14ac:dyDescent="0.2"/>
    <row r="522" s="4" customFormat="1" ht="12.75" x14ac:dyDescent="0.2"/>
    <row r="523" s="4" customFormat="1" ht="12.75" x14ac:dyDescent="0.2"/>
    <row r="524" s="4" customFormat="1" ht="12.75" x14ac:dyDescent="0.2"/>
    <row r="525" s="4" customFormat="1" ht="12.75" x14ac:dyDescent="0.2"/>
    <row r="526" s="4" customFormat="1" ht="12.75" x14ac:dyDescent="0.2"/>
    <row r="527" s="4" customFormat="1" ht="12.75" x14ac:dyDescent="0.2"/>
    <row r="528" s="4" customFormat="1" ht="12.75" x14ac:dyDescent="0.2"/>
    <row r="529" s="4" customFormat="1" ht="12.75" x14ac:dyDescent="0.2"/>
    <row r="530" s="4" customFormat="1" ht="12.75" x14ac:dyDescent="0.2"/>
    <row r="531" s="4" customFormat="1" ht="12.75" x14ac:dyDescent="0.2"/>
    <row r="532" s="4" customFormat="1" ht="12.75" x14ac:dyDescent="0.2"/>
    <row r="533" s="4" customFormat="1" ht="12.75" x14ac:dyDescent="0.2"/>
    <row r="534" s="4" customFormat="1" ht="12.75" x14ac:dyDescent="0.2"/>
    <row r="535" s="4" customFormat="1" ht="12.75" x14ac:dyDescent="0.2"/>
    <row r="536" s="4" customFormat="1" ht="12.75" x14ac:dyDescent="0.2"/>
    <row r="537" s="4" customFormat="1" ht="12.75" x14ac:dyDescent="0.2"/>
    <row r="538" s="4" customFormat="1" ht="12.75" x14ac:dyDescent="0.2"/>
    <row r="539" s="4" customFormat="1" ht="12.75" x14ac:dyDescent="0.2"/>
    <row r="540" s="4" customFormat="1" ht="12.75" x14ac:dyDescent="0.2"/>
    <row r="541" s="4" customFormat="1" ht="12.75" x14ac:dyDescent="0.2"/>
    <row r="542" s="4" customFormat="1" ht="12.75" x14ac:dyDescent="0.2"/>
    <row r="543" s="4" customFormat="1" ht="12.75" x14ac:dyDescent="0.2"/>
    <row r="544" s="4" customFormat="1" ht="12.75" x14ac:dyDescent="0.2"/>
    <row r="545" s="4" customFormat="1" ht="12.75" x14ac:dyDescent="0.2"/>
    <row r="546" s="4" customFormat="1" ht="12.75" x14ac:dyDescent="0.2"/>
    <row r="547" s="4" customFormat="1" ht="12.75" x14ac:dyDescent="0.2"/>
    <row r="548" s="4" customFormat="1" ht="12.75" x14ac:dyDescent="0.2"/>
    <row r="549" s="4" customFormat="1" ht="12.75" x14ac:dyDescent="0.2"/>
    <row r="550" s="4" customFormat="1" ht="12.75" x14ac:dyDescent="0.2"/>
    <row r="551" s="4" customFormat="1" ht="12.75" x14ac:dyDescent="0.2"/>
    <row r="552" s="4" customFormat="1" ht="12.75" x14ac:dyDescent="0.2"/>
    <row r="553" s="4" customFormat="1" ht="12.75" x14ac:dyDescent="0.2"/>
    <row r="554" s="4" customFormat="1" ht="12.75" x14ac:dyDescent="0.2"/>
    <row r="555" s="4" customFormat="1" ht="12.75" x14ac:dyDescent="0.2"/>
    <row r="556" s="4" customFormat="1" ht="12.75" x14ac:dyDescent="0.2"/>
    <row r="557" s="4" customFormat="1" ht="12.75" x14ac:dyDescent="0.2"/>
    <row r="558" s="4" customFormat="1" ht="12.75" x14ac:dyDescent="0.2"/>
    <row r="559" s="4" customFormat="1" ht="12.75" x14ac:dyDescent="0.2"/>
    <row r="560" s="4" customFormat="1" ht="12.75" x14ac:dyDescent="0.2"/>
    <row r="561" s="4" customFormat="1" ht="12.75" x14ac:dyDescent="0.2"/>
    <row r="562" s="4" customFormat="1" ht="12.75" x14ac:dyDescent="0.2"/>
    <row r="563" s="4" customFormat="1" ht="12.75" x14ac:dyDescent="0.2"/>
    <row r="564" s="4" customFormat="1" ht="12.75" x14ac:dyDescent="0.2"/>
    <row r="565" s="4" customFormat="1" ht="12.75" x14ac:dyDescent="0.2"/>
    <row r="566" s="4" customFormat="1" ht="12.75" x14ac:dyDescent="0.2"/>
    <row r="567" s="4" customFormat="1" ht="12.75" x14ac:dyDescent="0.2"/>
    <row r="568" s="4" customFormat="1" ht="12.75" x14ac:dyDescent="0.2"/>
    <row r="569" s="4" customFormat="1" ht="12.75" x14ac:dyDescent="0.2"/>
    <row r="570" s="4" customFormat="1" ht="12.75" x14ac:dyDescent="0.2"/>
    <row r="571" s="4" customFormat="1" ht="12.75" x14ac:dyDescent="0.2"/>
    <row r="572" s="4" customFormat="1" ht="12.75" x14ac:dyDescent="0.2"/>
    <row r="573" s="4" customFormat="1" ht="12.75" x14ac:dyDescent="0.2"/>
    <row r="574" s="4" customFormat="1" ht="12.75" x14ac:dyDescent="0.2"/>
    <row r="575" s="4" customFormat="1" ht="12.75" x14ac:dyDescent="0.2"/>
    <row r="576" s="4" customFormat="1" ht="12.75" x14ac:dyDescent="0.2"/>
    <row r="577" s="4" customFormat="1" ht="12.75" x14ac:dyDescent="0.2"/>
    <row r="578" s="4" customFormat="1" ht="12.75" x14ac:dyDescent="0.2"/>
    <row r="579" s="4" customFormat="1" ht="12.75" x14ac:dyDescent="0.2"/>
    <row r="580" s="4" customFormat="1" ht="12.75" x14ac:dyDescent="0.2"/>
    <row r="581" s="4" customFormat="1" ht="12.75" x14ac:dyDescent="0.2"/>
    <row r="582" s="4" customFormat="1" ht="12.75" x14ac:dyDescent="0.2"/>
    <row r="583" s="4" customFormat="1" ht="12.75" x14ac:dyDescent="0.2"/>
    <row r="584" s="4" customFormat="1" ht="12.75" x14ac:dyDescent="0.2"/>
    <row r="585" s="4" customFormat="1" ht="12.75" x14ac:dyDescent="0.2"/>
    <row r="586" s="4" customFormat="1" ht="12.75" x14ac:dyDescent="0.2"/>
    <row r="587" s="4" customFormat="1" ht="12.75" x14ac:dyDescent="0.2"/>
    <row r="588" s="4" customFormat="1" ht="12.75" x14ac:dyDescent="0.2"/>
    <row r="589" s="4" customFormat="1" ht="12.75" x14ac:dyDescent="0.2"/>
    <row r="590" s="4" customFormat="1" ht="12.75" x14ac:dyDescent="0.2"/>
    <row r="591" s="4" customFormat="1" ht="12.75" x14ac:dyDescent="0.2"/>
    <row r="592" s="4" customFormat="1" ht="12.75" x14ac:dyDescent="0.2"/>
    <row r="593" s="4" customFormat="1" ht="12.75" x14ac:dyDescent="0.2"/>
    <row r="594" s="4" customFormat="1" ht="12.75" x14ac:dyDescent="0.2"/>
    <row r="595" s="4" customFormat="1" ht="12.75" x14ac:dyDescent="0.2"/>
    <row r="596" s="4" customFormat="1" ht="12.75" x14ac:dyDescent="0.2"/>
    <row r="597" s="4" customFormat="1" ht="12.75" x14ac:dyDescent="0.2"/>
    <row r="598" s="4" customFormat="1" ht="12.75" x14ac:dyDescent="0.2"/>
    <row r="599" s="4" customFormat="1" ht="12.75" x14ac:dyDescent="0.2"/>
    <row r="600" s="4" customFormat="1" ht="12.75" x14ac:dyDescent="0.2"/>
    <row r="601" s="4" customFormat="1" ht="12.75" x14ac:dyDescent="0.2"/>
    <row r="602" s="4" customFormat="1" ht="12.75" x14ac:dyDescent="0.2"/>
    <row r="603" s="4" customFormat="1" ht="12.75" x14ac:dyDescent="0.2"/>
    <row r="604" s="4" customFormat="1" ht="12.75" x14ac:dyDescent="0.2"/>
    <row r="605" s="4" customFormat="1" ht="12.75" x14ac:dyDescent="0.2"/>
    <row r="606" s="4" customFormat="1" ht="12.75" x14ac:dyDescent="0.2"/>
    <row r="607" s="4" customFormat="1" ht="12.75" x14ac:dyDescent="0.2"/>
    <row r="608" s="4" customFormat="1" ht="12.75" x14ac:dyDescent="0.2"/>
    <row r="609" s="4" customFormat="1" ht="12.75" x14ac:dyDescent="0.2"/>
    <row r="610" s="4" customFormat="1" ht="12.75" x14ac:dyDescent="0.2"/>
    <row r="611" s="4" customFormat="1" ht="12.75" x14ac:dyDescent="0.2"/>
    <row r="612" s="4" customFormat="1" ht="12.75" x14ac:dyDescent="0.2"/>
    <row r="613" s="4" customFormat="1" ht="12.75" x14ac:dyDescent="0.2"/>
    <row r="614" s="4" customFormat="1" ht="12.75" x14ac:dyDescent="0.2"/>
    <row r="615" s="4" customFormat="1" ht="12.75" x14ac:dyDescent="0.2"/>
    <row r="616" s="4" customFormat="1" ht="12.75" x14ac:dyDescent="0.2"/>
    <row r="617" s="4" customFormat="1" ht="12.75" x14ac:dyDescent="0.2"/>
    <row r="618" s="4" customFormat="1" ht="12.75" x14ac:dyDescent="0.2"/>
    <row r="619" s="4" customFormat="1" ht="12.75" x14ac:dyDescent="0.2"/>
    <row r="620" s="4" customFormat="1" ht="12.75" x14ac:dyDescent="0.2"/>
    <row r="621" s="4" customFormat="1" ht="12.75" x14ac:dyDescent="0.2"/>
    <row r="622" s="4" customFormat="1" ht="12.75" x14ac:dyDescent="0.2"/>
    <row r="623" s="4" customFormat="1" ht="12.75" x14ac:dyDescent="0.2"/>
    <row r="624" s="4" customFormat="1" ht="12.75" x14ac:dyDescent="0.2"/>
    <row r="625" s="4" customFormat="1" ht="12.75" x14ac:dyDescent="0.2"/>
    <row r="626" s="4" customFormat="1" ht="12.75" x14ac:dyDescent="0.2"/>
    <row r="627" s="4" customFormat="1" ht="12.75" x14ac:dyDescent="0.2"/>
    <row r="628" s="4" customFormat="1" ht="12.75" x14ac:dyDescent="0.2"/>
    <row r="629" s="4" customFormat="1" ht="12.75" x14ac:dyDescent="0.2"/>
    <row r="630" s="4" customFormat="1" ht="12.75" x14ac:dyDescent="0.2"/>
    <row r="631" s="4" customFormat="1" ht="12.75" x14ac:dyDescent="0.2"/>
    <row r="632" s="4" customFormat="1" ht="12.75" x14ac:dyDescent="0.2"/>
    <row r="633" s="4" customFormat="1" ht="12.75" x14ac:dyDescent="0.2"/>
    <row r="634" s="4" customFormat="1" ht="12.75" x14ac:dyDescent="0.2"/>
    <row r="635" s="4" customFormat="1" ht="12.75" x14ac:dyDescent="0.2"/>
    <row r="636" s="4" customFormat="1" ht="12.75" x14ac:dyDescent="0.2"/>
    <row r="637" s="4" customFormat="1" ht="12.75" x14ac:dyDescent="0.2"/>
    <row r="638" s="4" customFormat="1" ht="12.75" x14ac:dyDescent="0.2"/>
    <row r="639" s="4" customFormat="1" ht="12.75" x14ac:dyDescent="0.2"/>
    <row r="640" s="4" customFormat="1" ht="12.75" x14ac:dyDescent="0.2"/>
    <row r="641" s="4" customFormat="1" ht="12.75" x14ac:dyDescent="0.2"/>
    <row r="642" s="4" customFormat="1" ht="12.75" x14ac:dyDescent="0.2"/>
    <row r="643" s="4" customFormat="1" ht="12.75" x14ac:dyDescent="0.2"/>
    <row r="644" s="4" customFormat="1" ht="12.75" x14ac:dyDescent="0.2"/>
    <row r="645" s="4" customFormat="1" ht="12.75" x14ac:dyDescent="0.2"/>
    <row r="646" s="4" customFormat="1" ht="12.75" x14ac:dyDescent="0.2"/>
    <row r="647" s="4" customFormat="1" ht="12.75" x14ac:dyDescent="0.2"/>
    <row r="648" s="4" customFormat="1" ht="12.75" x14ac:dyDescent="0.2"/>
    <row r="649" s="4" customFormat="1" ht="12.75" x14ac:dyDescent="0.2"/>
    <row r="650" s="4" customFormat="1" ht="12.75" x14ac:dyDescent="0.2"/>
    <row r="651" s="4" customFormat="1" ht="12.75" x14ac:dyDescent="0.2"/>
    <row r="652" s="4" customFormat="1" ht="12.75" x14ac:dyDescent="0.2"/>
    <row r="653" s="4" customFormat="1" ht="12.75" x14ac:dyDescent="0.2"/>
    <row r="654" s="4" customFormat="1" ht="12.75" x14ac:dyDescent="0.2"/>
    <row r="655" s="4" customFormat="1" ht="12.75" x14ac:dyDescent="0.2"/>
    <row r="656" s="4" customFormat="1" ht="12.75" x14ac:dyDescent="0.2"/>
    <row r="657" s="4" customFormat="1" ht="12.75" x14ac:dyDescent="0.2"/>
    <row r="658" s="4" customFormat="1" ht="12.75" x14ac:dyDescent="0.2"/>
    <row r="659" s="4" customFormat="1" ht="12.75" x14ac:dyDescent="0.2"/>
    <row r="660" s="4" customFormat="1" ht="12.75" x14ac:dyDescent="0.2"/>
    <row r="661" s="4" customFormat="1" ht="12.75" x14ac:dyDescent="0.2"/>
    <row r="662" s="4" customFormat="1" ht="12.75" x14ac:dyDescent="0.2"/>
    <row r="663" s="4" customFormat="1" ht="12.75" x14ac:dyDescent="0.2"/>
    <row r="664" s="4" customFormat="1" ht="12.75" x14ac:dyDescent="0.2"/>
    <row r="665" s="4" customFormat="1" ht="12.75" x14ac:dyDescent="0.2"/>
    <row r="666" s="4" customFormat="1" ht="12.75" x14ac:dyDescent="0.2"/>
    <row r="667" s="4" customFormat="1" ht="12.75" x14ac:dyDescent="0.2"/>
    <row r="668" s="4" customFormat="1" ht="12.75" x14ac:dyDescent="0.2"/>
    <row r="669" s="4" customFormat="1" ht="12.75" x14ac:dyDescent="0.2"/>
    <row r="670" s="4" customFormat="1" ht="12.75" x14ac:dyDescent="0.2"/>
    <row r="671" s="4" customFormat="1" ht="12.75" x14ac:dyDescent="0.2"/>
    <row r="672" s="4" customFormat="1" ht="12.75" x14ac:dyDescent="0.2"/>
    <row r="673" s="4" customFormat="1" ht="12.75" x14ac:dyDescent="0.2"/>
    <row r="674" s="4" customFormat="1" ht="12.75" x14ac:dyDescent="0.2"/>
    <row r="675" s="4" customFormat="1" ht="12.75" x14ac:dyDescent="0.2"/>
    <row r="676" s="4" customFormat="1" ht="12.75" x14ac:dyDescent="0.2"/>
    <row r="677" s="4" customFormat="1" ht="12.75" x14ac:dyDescent="0.2"/>
    <row r="678" s="4" customFormat="1" ht="12.75" x14ac:dyDescent="0.2"/>
    <row r="679" s="4" customFormat="1" ht="12.75" x14ac:dyDescent="0.2"/>
    <row r="680" s="4" customFormat="1" ht="12.75" x14ac:dyDescent="0.2"/>
    <row r="681" s="4" customFormat="1" ht="12.75" x14ac:dyDescent="0.2"/>
    <row r="682" s="4" customFormat="1" ht="12.75" x14ac:dyDescent="0.2"/>
    <row r="683" s="4" customFormat="1" ht="12.75" x14ac:dyDescent="0.2"/>
    <row r="684" s="4" customFormat="1" ht="12.75" x14ac:dyDescent="0.2"/>
    <row r="685" s="4" customFormat="1" ht="12.75" x14ac:dyDescent="0.2"/>
    <row r="686" s="4" customFormat="1" ht="12.75" x14ac:dyDescent="0.2"/>
    <row r="687" s="4" customFormat="1" ht="12.75" x14ac:dyDescent="0.2"/>
    <row r="688" s="4" customFormat="1" ht="12.75" x14ac:dyDescent="0.2"/>
    <row r="689" s="4" customFormat="1" ht="12.75" x14ac:dyDescent="0.2"/>
    <row r="690" s="4" customFormat="1" ht="12.75" x14ac:dyDescent="0.2"/>
    <row r="691" s="4" customFormat="1" ht="12.75" x14ac:dyDescent="0.2"/>
    <row r="692" s="4" customFormat="1" ht="12.75" x14ac:dyDescent="0.2"/>
    <row r="693" s="4" customFormat="1" ht="12.75" x14ac:dyDescent="0.2"/>
    <row r="694" s="4" customFormat="1" ht="12.75" x14ac:dyDescent="0.2"/>
    <row r="695" s="4" customFormat="1" ht="12.75" x14ac:dyDescent="0.2"/>
    <row r="696" s="4" customFormat="1" ht="12.75" x14ac:dyDescent="0.2"/>
    <row r="697" s="4" customFormat="1" ht="12.75" x14ac:dyDescent="0.2"/>
    <row r="698" s="4" customFormat="1" ht="12.75" x14ac:dyDescent="0.2"/>
    <row r="699" s="4" customFormat="1" ht="12.75" x14ac:dyDescent="0.2"/>
    <row r="700" s="4" customFormat="1" ht="12.75" x14ac:dyDescent="0.2"/>
    <row r="701" s="4" customFormat="1" ht="12.75" x14ac:dyDescent="0.2"/>
    <row r="702" s="4" customFormat="1" ht="12.75" x14ac:dyDescent="0.2"/>
    <row r="703" s="4" customFormat="1" ht="12.75" x14ac:dyDescent="0.2"/>
    <row r="704" s="4" customFormat="1" ht="12.75" x14ac:dyDescent="0.2"/>
    <row r="705" s="4" customFormat="1" ht="12.75" x14ac:dyDescent="0.2"/>
    <row r="706" s="4" customFormat="1" ht="12.75" x14ac:dyDescent="0.2"/>
    <row r="707" s="4" customFormat="1" ht="12.75" x14ac:dyDescent="0.2"/>
    <row r="708" s="4" customFormat="1" ht="12.75" x14ac:dyDescent="0.2"/>
    <row r="709" s="4" customFormat="1" ht="12.75" x14ac:dyDescent="0.2"/>
    <row r="710" s="4" customFormat="1" ht="12.75" x14ac:dyDescent="0.2"/>
    <row r="711" s="4" customFormat="1" ht="12.75" x14ac:dyDescent="0.2"/>
    <row r="712" s="4" customFormat="1" ht="12.75" x14ac:dyDescent="0.2"/>
    <row r="713" s="4" customFormat="1" ht="12.75" x14ac:dyDescent="0.2"/>
    <row r="714" s="4" customFormat="1" ht="12.75" x14ac:dyDescent="0.2"/>
    <row r="715" s="4" customFormat="1" ht="12.75" x14ac:dyDescent="0.2"/>
    <row r="716" s="4" customFormat="1" ht="12.75" x14ac:dyDescent="0.2"/>
    <row r="717" s="4" customFormat="1" ht="12.75" x14ac:dyDescent="0.2"/>
    <row r="718" s="4" customFormat="1" ht="12.75" x14ac:dyDescent="0.2"/>
    <row r="719" s="4" customFormat="1" ht="12.75" x14ac:dyDescent="0.2"/>
    <row r="720" s="4" customFormat="1" ht="12.75" x14ac:dyDescent="0.2"/>
    <row r="721" s="4" customFormat="1" ht="12.75" x14ac:dyDescent="0.2"/>
    <row r="722" s="4" customFormat="1" ht="12.75" x14ac:dyDescent="0.2"/>
    <row r="723" s="4" customFormat="1" ht="12.75" x14ac:dyDescent="0.2"/>
    <row r="724" s="4" customFormat="1" ht="12.75" x14ac:dyDescent="0.2"/>
    <row r="725" s="4" customFormat="1" ht="12.75" x14ac:dyDescent="0.2"/>
    <row r="726" s="4" customFormat="1" ht="12.75" x14ac:dyDescent="0.2"/>
    <row r="727" s="4" customFormat="1" ht="12.75" x14ac:dyDescent="0.2"/>
    <row r="728" s="4" customFormat="1" ht="12.75" x14ac:dyDescent="0.2"/>
    <row r="729" s="4" customFormat="1" ht="12.75" x14ac:dyDescent="0.2"/>
    <row r="730" s="4" customFormat="1" ht="12.75" x14ac:dyDescent="0.2"/>
    <row r="731" s="4" customFormat="1" ht="12.75" x14ac:dyDescent="0.2"/>
    <row r="732" s="4" customFormat="1" ht="12.75" x14ac:dyDescent="0.2"/>
    <row r="733" s="4" customFormat="1" ht="12.75" x14ac:dyDescent="0.2"/>
    <row r="734" s="4" customFormat="1" ht="12.75" x14ac:dyDescent="0.2"/>
    <row r="735" s="4" customFormat="1" ht="12.75" x14ac:dyDescent="0.2"/>
    <row r="736" s="4" customFormat="1" ht="12.75" x14ac:dyDescent="0.2"/>
    <row r="737" s="4" customFormat="1" ht="12.75" x14ac:dyDescent="0.2"/>
    <row r="738" s="4" customFormat="1" ht="12.75" x14ac:dyDescent="0.2"/>
    <row r="739" s="4" customFormat="1" ht="12.75" x14ac:dyDescent="0.2"/>
    <row r="740" s="4" customFormat="1" ht="12.75" x14ac:dyDescent="0.2"/>
    <row r="741" s="4" customFormat="1" ht="12.75" x14ac:dyDescent="0.2"/>
    <row r="742" s="4" customFormat="1" ht="12.75" x14ac:dyDescent="0.2"/>
    <row r="743" s="4" customFormat="1" ht="12.75" x14ac:dyDescent="0.2"/>
    <row r="744" s="4" customFormat="1" ht="12.75" x14ac:dyDescent="0.2"/>
    <row r="745" s="4" customFormat="1" ht="12.75" x14ac:dyDescent="0.2"/>
    <row r="746" s="4" customFormat="1" ht="12.75" x14ac:dyDescent="0.2"/>
    <row r="747" s="4" customFormat="1" ht="12.75" x14ac:dyDescent="0.2"/>
    <row r="748" s="4" customFormat="1" ht="12.75" x14ac:dyDescent="0.2"/>
    <row r="749" s="4" customFormat="1" ht="12.75" x14ac:dyDescent="0.2"/>
    <row r="750" s="4" customFormat="1" ht="12.75" x14ac:dyDescent="0.2"/>
    <row r="751" s="4" customFormat="1" ht="12.75" x14ac:dyDescent="0.2"/>
    <row r="752" s="4" customFormat="1" ht="12.75" x14ac:dyDescent="0.2"/>
    <row r="753" s="4" customFormat="1" ht="12.75" x14ac:dyDescent="0.2"/>
    <row r="754" s="4" customFormat="1" ht="12.75" x14ac:dyDescent="0.2"/>
    <row r="755" s="4" customFormat="1" ht="12.75" x14ac:dyDescent="0.2"/>
    <row r="756" s="4" customFormat="1" ht="12.75" x14ac:dyDescent="0.2"/>
    <row r="757" s="4" customFormat="1" ht="12.75" x14ac:dyDescent="0.2"/>
    <row r="758" s="4" customFormat="1" ht="12.75" x14ac:dyDescent="0.2"/>
    <row r="759" s="4" customFormat="1" ht="12.75" x14ac:dyDescent="0.2"/>
    <row r="760" s="4" customFormat="1" ht="12.75" x14ac:dyDescent="0.2"/>
    <row r="761" s="4" customFormat="1" ht="12.75" x14ac:dyDescent="0.2"/>
    <row r="762" s="4" customFormat="1" ht="12.75" x14ac:dyDescent="0.2"/>
    <row r="763" s="4" customFormat="1" ht="12.75" x14ac:dyDescent="0.2"/>
    <row r="764" s="4" customFormat="1" ht="12.75" x14ac:dyDescent="0.2"/>
    <row r="765" s="4" customFormat="1" ht="12.75" x14ac:dyDescent="0.2"/>
    <row r="766" s="4" customFormat="1" ht="12.75" x14ac:dyDescent="0.2"/>
    <row r="767" s="4" customFormat="1" ht="12.75" x14ac:dyDescent="0.2"/>
    <row r="768" s="4" customFormat="1" ht="12.75" x14ac:dyDescent="0.2"/>
    <row r="769" s="4" customFormat="1" ht="12.75" x14ac:dyDescent="0.2"/>
    <row r="770" s="4" customFormat="1" ht="12.75" x14ac:dyDescent="0.2"/>
    <row r="771" s="4" customFormat="1" ht="12.75" x14ac:dyDescent="0.2"/>
    <row r="772" s="4" customFormat="1" ht="12.75" x14ac:dyDescent="0.2"/>
    <row r="773" s="4" customFormat="1" ht="12.75" x14ac:dyDescent="0.2"/>
    <row r="774" s="4" customFormat="1" ht="12.75" x14ac:dyDescent="0.2"/>
    <row r="775" s="4" customFormat="1" ht="12.75" x14ac:dyDescent="0.2"/>
    <row r="776" s="4" customFormat="1" ht="12.75" x14ac:dyDescent="0.2"/>
    <row r="777" s="4" customFormat="1" ht="12.75" x14ac:dyDescent="0.2"/>
    <row r="778" s="4" customFormat="1" ht="12.75" x14ac:dyDescent="0.2"/>
    <row r="779" s="4" customFormat="1" ht="12.75" x14ac:dyDescent="0.2"/>
    <row r="780" s="4" customFormat="1" ht="12.75" x14ac:dyDescent="0.2"/>
    <row r="781" s="4" customFormat="1" ht="12.75" x14ac:dyDescent="0.2"/>
    <row r="782" s="4" customFormat="1" ht="12.75" x14ac:dyDescent="0.2"/>
    <row r="783" s="4" customFormat="1" ht="12.75" x14ac:dyDescent="0.2"/>
    <row r="784" s="4" customFormat="1" ht="12.75" x14ac:dyDescent="0.2"/>
    <row r="785" s="4" customFormat="1" ht="12.75" x14ac:dyDescent="0.2"/>
    <row r="786" s="4" customFormat="1" ht="12.75" x14ac:dyDescent="0.2"/>
    <row r="787" s="4" customFormat="1" ht="12.75" x14ac:dyDescent="0.2"/>
    <row r="788" s="4" customFormat="1" ht="12.75" x14ac:dyDescent="0.2"/>
    <row r="789" s="4" customFormat="1" ht="12.75" x14ac:dyDescent="0.2"/>
    <row r="790" s="4" customFormat="1" ht="12.75" x14ac:dyDescent="0.2"/>
    <row r="791" s="4" customFormat="1" ht="12.75" x14ac:dyDescent="0.2"/>
    <row r="792" s="4" customFormat="1" ht="12.75" x14ac:dyDescent="0.2"/>
    <row r="793" s="4" customFormat="1" ht="12.75" x14ac:dyDescent="0.2"/>
    <row r="794" s="4" customFormat="1" ht="12.75" x14ac:dyDescent="0.2"/>
    <row r="795" s="4" customFormat="1" ht="12.75" x14ac:dyDescent="0.2"/>
    <row r="796" s="4" customFormat="1" ht="12.75" x14ac:dyDescent="0.2"/>
    <row r="797" s="4" customFormat="1" ht="12.75" x14ac:dyDescent="0.2"/>
    <row r="798" s="4" customFormat="1" ht="12.75" x14ac:dyDescent="0.2"/>
    <row r="799" s="4" customFormat="1" ht="12.75" x14ac:dyDescent="0.2"/>
    <row r="800" s="4" customFormat="1" ht="12.75" x14ac:dyDescent="0.2"/>
    <row r="801" s="4" customFormat="1" ht="12.75" x14ac:dyDescent="0.2"/>
    <row r="802" s="4" customFormat="1" ht="12.75" x14ac:dyDescent="0.2"/>
    <row r="803" s="4" customFormat="1" ht="12.75" x14ac:dyDescent="0.2"/>
    <row r="804" s="4" customFormat="1" ht="12.75" x14ac:dyDescent="0.2"/>
    <row r="805" s="4" customFormat="1" ht="12.75" x14ac:dyDescent="0.2"/>
    <row r="806" s="4" customFormat="1" ht="12.75" x14ac:dyDescent="0.2"/>
    <row r="807" s="4" customFormat="1" ht="12.75" x14ac:dyDescent="0.2"/>
    <row r="808" s="4" customFormat="1" ht="12.75" x14ac:dyDescent="0.2"/>
    <row r="809" s="4" customFormat="1" ht="12.75" x14ac:dyDescent="0.2"/>
    <row r="810" s="4" customFormat="1" ht="12.75" x14ac:dyDescent="0.2"/>
    <row r="811" s="4" customFormat="1" ht="12.75" x14ac:dyDescent="0.2"/>
    <row r="812" s="4" customFormat="1" ht="12.75" x14ac:dyDescent="0.2"/>
    <row r="813" s="4" customFormat="1" ht="12.75" x14ac:dyDescent="0.2"/>
    <row r="814" s="4" customFormat="1" ht="12.75" x14ac:dyDescent="0.2"/>
    <row r="815" s="4" customFormat="1" ht="12.75" x14ac:dyDescent="0.2"/>
    <row r="816" s="4" customFormat="1" ht="12.75" x14ac:dyDescent="0.2"/>
    <row r="817" s="4" customFormat="1" ht="12.75" x14ac:dyDescent="0.2"/>
    <row r="818" s="4" customFormat="1" ht="12.75" x14ac:dyDescent="0.2"/>
    <row r="819" s="4" customFormat="1" ht="12.75" x14ac:dyDescent="0.2"/>
    <row r="820" s="4" customFormat="1" ht="12.75" x14ac:dyDescent="0.2"/>
    <row r="821" s="4" customFormat="1" ht="12.75" x14ac:dyDescent="0.2"/>
    <row r="822" s="4" customFormat="1" ht="12.75" x14ac:dyDescent="0.2"/>
    <row r="823" s="4" customFormat="1" ht="12.75" x14ac:dyDescent="0.2"/>
    <row r="824" s="4" customFormat="1" ht="12.75" x14ac:dyDescent="0.2"/>
    <row r="825" s="4" customFormat="1" ht="12.75" x14ac:dyDescent="0.2"/>
    <row r="826" s="4" customFormat="1" ht="12.75" x14ac:dyDescent="0.2"/>
    <row r="827" s="4" customFormat="1" ht="12.75" x14ac:dyDescent="0.2"/>
    <row r="828" s="4" customFormat="1" ht="12.75" x14ac:dyDescent="0.2"/>
    <row r="829" s="4" customFormat="1" ht="12.75" x14ac:dyDescent="0.2"/>
    <row r="830" s="4" customFormat="1" ht="12.75" x14ac:dyDescent="0.2"/>
    <row r="831" s="4" customFormat="1" ht="12.75" x14ac:dyDescent="0.2"/>
    <row r="832" s="4" customFormat="1" ht="12.75" x14ac:dyDescent="0.2"/>
    <row r="833" s="4" customFormat="1" ht="12.75" x14ac:dyDescent="0.2"/>
    <row r="834" s="4" customFormat="1" ht="12.75" x14ac:dyDescent="0.2"/>
    <row r="835" s="4" customFormat="1" ht="12.75" x14ac:dyDescent="0.2"/>
    <row r="836" s="4" customFormat="1" ht="12.75" x14ac:dyDescent="0.2"/>
    <row r="837" s="4" customFormat="1" ht="12.75" x14ac:dyDescent="0.2"/>
    <row r="838" s="4" customFormat="1" ht="12.75" x14ac:dyDescent="0.2"/>
    <row r="839" s="4" customFormat="1" ht="12.75" x14ac:dyDescent="0.2"/>
    <row r="840" s="4" customFormat="1" ht="12.75" x14ac:dyDescent="0.2"/>
    <row r="841" s="4" customFormat="1" ht="12.75" x14ac:dyDescent="0.2"/>
    <row r="842" s="4" customFormat="1" ht="12.75" x14ac:dyDescent="0.2"/>
    <row r="843" s="4" customFormat="1" ht="12.75" x14ac:dyDescent="0.2"/>
    <row r="844" s="4" customFormat="1" ht="12.75" x14ac:dyDescent="0.2"/>
    <row r="845" s="4" customFormat="1" ht="12.75" x14ac:dyDescent="0.2"/>
    <row r="846" s="4" customFormat="1" ht="12.75" x14ac:dyDescent="0.2"/>
    <row r="847" s="4" customFormat="1" ht="12.75" x14ac:dyDescent="0.2"/>
    <row r="848" s="4" customFormat="1" ht="12.75" x14ac:dyDescent="0.2"/>
    <row r="849" s="4" customFormat="1" ht="12.75" x14ac:dyDescent="0.2"/>
    <row r="850" s="4" customFormat="1" ht="12.75" x14ac:dyDescent="0.2"/>
    <row r="851" s="4" customFormat="1" ht="12.75" x14ac:dyDescent="0.2"/>
    <row r="852" s="4" customFormat="1" ht="12.75" x14ac:dyDescent="0.2"/>
    <row r="853" s="4" customFormat="1" ht="12.75" x14ac:dyDescent="0.2"/>
    <row r="854" s="4" customFormat="1" ht="12.75" x14ac:dyDescent="0.2"/>
    <row r="855" s="4" customFormat="1" ht="12.75" x14ac:dyDescent="0.2"/>
    <row r="856" s="4" customFormat="1" ht="12.75" x14ac:dyDescent="0.2"/>
    <row r="857" s="4" customFormat="1" ht="12.75" x14ac:dyDescent="0.2"/>
    <row r="858" s="4" customFormat="1" ht="12.75" x14ac:dyDescent="0.2"/>
    <row r="859" s="4" customFormat="1" ht="12.75" x14ac:dyDescent="0.2"/>
    <row r="860" s="4" customFormat="1" ht="12.75" x14ac:dyDescent="0.2"/>
    <row r="861" s="4" customFormat="1" ht="12.75" x14ac:dyDescent="0.2"/>
    <row r="862" s="4" customFormat="1" ht="12.75" x14ac:dyDescent="0.2"/>
    <row r="863" s="4" customFormat="1" ht="12.75" x14ac:dyDescent="0.2"/>
    <row r="864" s="4" customFormat="1" ht="12.75" x14ac:dyDescent="0.2"/>
    <row r="865" s="4" customFormat="1" ht="12.75" x14ac:dyDescent="0.2"/>
    <row r="866" s="4" customFormat="1" ht="12.75" x14ac:dyDescent="0.2"/>
    <row r="867" s="4" customFormat="1" ht="12.75" x14ac:dyDescent="0.2"/>
    <row r="868" s="4" customFormat="1" ht="12.75" x14ac:dyDescent="0.2"/>
    <row r="869" s="4" customFormat="1" ht="12.75" x14ac:dyDescent="0.2"/>
    <row r="870" s="4" customFormat="1" ht="12.75" x14ac:dyDescent="0.2"/>
    <row r="871" s="4" customFormat="1" ht="12.75" x14ac:dyDescent="0.2"/>
    <row r="872" s="4" customFormat="1" ht="12.75" x14ac:dyDescent="0.2"/>
    <row r="873" s="4" customFormat="1" ht="12.75" x14ac:dyDescent="0.2"/>
    <row r="874" s="4" customFormat="1" ht="12.75" x14ac:dyDescent="0.2"/>
    <row r="875" s="4" customFormat="1" ht="12.75" x14ac:dyDescent="0.2"/>
    <row r="876" s="4" customFormat="1" ht="12.75" x14ac:dyDescent="0.2"/>
    <row r="877" s="4" customFormat="1" ht="12.75" x14ac:dyDescent="0.2"/>
    <row r="878" s="4" customFormat="1" ht="12.75" x14ac:dyDescent="0.2"/>
    <row r="879" s="4" customFormat="1" ht="12.75" x14ac:dyDescent="0.2"/>
    <row r="880" s="4" customFormat="1" ht="12.75" x14ac:dyDescent="0.2"/>
    <row r="881" s="4" customFormat="1" ht="12.75" x14ac:dyDescent="0.2"/>
    <row r="882" s="4" customFormat="1" ht="12.75" x14ac:dyDescent="0.2"/>
    <row r="883" s="4" customFormat="1" ht="12.75" x14ac:dyDescent="0.2"/>
    <row r="884" s="4" customFormat="1" ht="12.75" x14ac:dyDescent="0.2"/>
    <row r="885" s="4" customFormat="1" ht="12.75" x14ac:dyDescent="0.2"/>
    <row r="886" s="4" customFormat="1" ht="12.75" x14ac:dyDescent="0.2"/>
    <row r="887" s="4" customFormat="1" ht="12.75" x14ac:dyDescent="0.2"/>
    <row r="888" s="4" customFormat="1" ht="12.75" x14ac:dyDescent="0.2"/>
    <row r="889" s="4" customFormat="1" ht="12.75" x14ac:dyDescent="0.2"/>
    <row r="890" s="4" customFormat="1" ht="12.75" x14ac:dyDescent="0.2"/>
    <row r="891" s="4" customFormat="1" ht="12.75" x14ac:dyDescent="0.2"/>
    <row r="892" s="4" customFormat="1" ht="12.75" x14ac:dyDescent="0.2"/>
    <row r="893" s="4" customFormat="1" ht="12.75" x14ac:dyDescent="0.2"/>
    <row r="894" s="4" customFormat="1" ht="12.75" x14ac:dyDescent="0.2"/>
    <row r="895" s="4" customFormat="1" ht="12.75" x14ac:dyDescent="0.2"/>
    <row r="896" s="4" customFormat="1" ht="12.75" x14ac:dyDescent="0.2"/>
    <row r="897" s="4" customFormat="1" ht="12.75" x14ac:dyDescent="0.2"/>
    <row r="898" s="4" customFormat="1" ht="12.75" x14ac:dyDescent="0.2"/>
    <row r="899" s="4" customFormat="1" ht="12.75" x14ac:dyDescent="0.2"/>
    <row r="900" s="4" customFormat="1" ht="12.75" x14ac:dyDescent="0.2"/>
    <row r="901" s="4" customFormat="1" ht="12.75" x14ac:dyDescent="0.2"/>
    <row r="902" s="4" customFormat="1" ht="12.75" x14ac:dyDescent="0.2"/>
    <row r="903" s="4" customFormat="1" ht="12.75" x14ac:dyDescent="0.2"/>
    <row r="904" s="4" customFormat="1" ht="12.75" x14ac:dyDescent="0.2"/>
    <row r="905" s="4" customFormat="1" ht="12.75" x14ac:dyDescent="0.2"/>
    <row r="906" s="4" customFormat="1" ht="12.75" x14ac:dyDescent="0.2"/>
    <row r="907" s="4" customFormat="1" ht="12.75" x14ac:dyDescent="0.2"/>
    <row r="908" s="4" customFormat="1" ht="12.75" x14ac:dyDescent="0.2"/>
    <row r="909" s="4" customFormat="1" ht="12.75" x14ac:dyDescent="0.2"/>
    <row r="910" s="4" customFormat="1" ht="12.75" x14ac:dyDescent="0.2"/>
    <row r="911" s="4" customFormat="1" ht="12.75" x14ac:dyDescent="0.2"/>
    <row r="912" s="4" customFormat="1" ht="12.75" x14ac:dyDescent="0.2"/>
    <row r="913" s="4" customFormat="1" ht="12.75" x14ac:dyDescent="0.2"/>
    <row r="914" s="4" customFormat="1" ht="12.75" x14ac:dyDescent="0.2"/>
    <row r="915" s="4" customFormat="1" ht="12.75" x14ac:dyDescent="0.2"/>
    <row r="916" s="4" customFormat="1" ht="12.75" x14ac:dyDescent="0.2"/>
    <row r="917" s="4" customFormat="1" ht="12.75" x14ac:dyDescent="0.2"/>
    <row r="918" s="4" customFormat="1" ht="12.75" x14ac:dyDescent="0.2"/>
    <row r="919" s="4" customFormat="1" ht="12.75" x14ac:dyDescent="0.2"/>
    <row r="920" s="4" customFormat="1" ht="12.75" x14ac:dyDescent="0.2"/>
    <row r="921" s="4" customFormat="1" ht="12.75" x14ac:dyDescent="0.2"/>
    <row r="922" s="4" customFormat="1" ht="12.75" x14ac:dyDescent="0.2"/>
    <row r="923" s="4" customFormat="1" ht="12.75" x14ac:dyDescent="0.2"/>
    <row r="924" s="4" customFormat="1" ht="12.75" x14ac:dyDescent="0.2"/>
    <row r="925" s="4" customFormat="1" ht="12.75" x14ac:dyDescent="0.2"/>
    <row r="926" s="4" customFormat="1" ht="12.75" x14ac:dyDescent="0.2"/>
    <row r="927" s="4" customFormat="1" ht="12.75" x14ac:dyDescent="0.2"/>
    <row r="928" s="4" customFormat="1" ht="12.75" x14ac:dyDescent="0.2"/>
    <row r="929" s="4" customFormat="1" ht="12.75" x14ac:dyDescent="0.2"/>
    <row r="930" s="4" customFormat="1" ht="12.75" x14ac:dyDescent="0.2"/>
    <row r="931" s="4" customFormat="1" ht="12.75" x14ac:dyDescent="0.2"/>
    <row r="932" s="4" customFormat="1" ht="12.75" x14ac:dyDescent="0.2"/>
    <row r="933" s="4" customFormat="1" ht="12.75" x14ac:dyDescent="0.2"/>
    <row r="934" s="4" customFormat="1" ht="12.75" x14ac:dyDescent="0.2"/>
    <row r="935" s="4" customFormat="1" ht="12.75" x14ac:dyDescent="0.2"/>
    <row r="936" s="4" customFormat="1" ht="12.75" x14ac:dyDescent="0.2"/>
    <row r="937" s="4" customFormat="1" ht="12.75" x14ac:dyDescent="0.2"/>
    <row r="938" s="4" customFormat="1" ht="12.75" x14ac:dyDescent="0.2"/>
    <row r="939" s="4" customFormat="1" ht="12.75" x14ac:dyDescent="0.2"/>
    <row r="940" s="4" customFormat="1" ht="12.75" x14ac:dyDescent="0.2"/>
    <row r="941" s="4" customFormat="1" ht="12.75" x14ac:dyDescent="0.2"/>
    <row r="942" s="4" customFormat="1" ht="12.75" x14ac:dyDescent="0.2"/>
    <row r="943" s="4" customFormat="1" ht="12.75" x14ac:dyDescent="0.2"/>
    <row r="944" s="4" customFormat="1" ht="12.75" x14ac:dyDescent="0.2"/>
    <row r="945" s="4" customFormat="1" ht="12.75" x14ac:dyDescent="0.2"/>
    <row r="946" s="4" customFormat="1" ht="12.75" x14ac:dyDescent="0.2"/>
    <row r="947" s="4" customFormat="1" ht="12.75" x14ac:dyDescent="0.2"/>
    <row r="948" s="4" customFormat="1" ht="12.75" x14ac:dyDescent="0.2"/>
    <row r="949" s="4" customFormat="1" ht="12.75" x14ac:dyDescent="0.2"/>
    <row r="950" s="4" customFormat="1" ht="12.75" x14ac:dyDescent="0.2"/>
    <row r="951" s="4" customFormat="1" ht="12.75" x14ac:dyDescent="0.2"/>
    <row r="952" s="4" customFormat="1" ht="12.75" x14ac:dyDescent="0.2"/>
    <row r="953" s="4" customFormat="1" ht="12.75" x14ac:dyDescent="0.2"/>
    <row r="954" s="4" customFormat="1" ht="12.75" x14ac:dyDescent="0.2"/>
    <row r="955" s="4" customFormat="1" ht="12.75" x14ac:dyDescent="0.2"/>
    <row r="956" s="4" customFormat="1" ht="12.75" x14ac:dyDescent="0.2"/>
    <row r="957" s="4" customFormat="1" ht="12.75" x14ac:dyDescent="0.2"/>
    <row r="958" s="4" customFormat="1" ht="12.75" x14ac:dyDescent="0.2"/>
    <row r="959" s="4" customFormat="1" ht="12.75" x14ac:dyDescent="0.2"/>
    <row r="960" s="4" customFormat="1" ht="12.75" x14ac:dyDescent="0.2"/>
    <row r="961" s="4" customFormat="1" ht="12.75" x14ac:dyDescent="0.2"/>
    <row r="962" s="4" customFormat="1" ht="12.75" x14ac:dyDescent="0.2"/>
    <row r="963" s="4" customFormat="1" ht="12.75" x14ac:dyDescent="0.2"/>
    <row r="964" s="4" customFormat="1" ht="12.75" x14ac:dyDescent="0.2"/>
    <row r="965" s="4" customFormat="1" ht="12.75" x14ac:dyDescent="0.2"/>
    <row r="966" s="4" customFormat="1" ht="12.75" x14ac:dyDescent="0.2"/>
    <row r="967" s="4" customFormat="1" ht="12.75" x14ac:dyDescent="0.2"/>
    <row r="968" s="4" customFormat="1" ht="12.75" x14ac:dyDescent="0.2"/>
    <row r="969" s="4" customFormat="1" ht="12.75" x14ac:dyDescent="0.2"/>
    <row r="970" s="4" customFormat="1" ht="12.75" x14ac:dyDescent="0.2"/>
    <row r="971" s="4" customFormat="1" ht="12.75" x14ac:dyDescent="0.2"/>
    <row r="972" s="4" customFormat="1" ht="12.75" x14ac:dyDescent="0.2"/>
    <row r="973" s="4" customFormat="1" ht="12.75" x14ac:dyDescent="0.2"/>
    <row r="974" s="4" customFormat="1" ht="12.75" x14ac:dyDescent="0.2"/>
    <row r="975" s="4" customFormat="1" ht="12.75" x14ac:dyDescent="0.2"/>
    <row r="976" s="4" customFormat="1" ht="12.75" x14ac:dyDescent="0.2"/>
    <row r="977" s="4" customFormat="1" ht="12.75" x14ac:dyDescent="0.2"/>
    <row r="978" s="4" customFormat="1" ht="12.75" x14ac:dyDescent="0.2"/>
    <row r="979" s="4" customFormat="1" ht="12.75" x14ac:dyDescent="0.2"/>
    <row r="980" s="4" customFormat="1" ht="12.75" x14ac:dyDescent="0.2"/>
    <row r="981" s="4" customFormat="1" ht="12.75" x14ac:dyDescent="0.2"/>
    <row r="982" s="4" customFormat="1" ht="12.75" x14ac:dyDescent="0.2"/>
    <row r="983" s="4" customFormat="1" ht="12.75" x14ac:dyDescent="0.2"/>
    <row r="984" s="4" customFormat="1" ht="12.75" x14ac:dyDescent="0.2"/>
    <row r="985" s="4" customFormat="1" ht="12.75" x14ac:dyDescent="0.2"/>
    <row r="986" s="4" customFormat="1" ht="12.75" x14ac:dyDescent="0.2"/>
    <row r="987" s="4" customFormat="1" ht="12.75" x14ac:dyDescent="0.2"/>
    <row r="988" s="4" customFormat="1" ht="12.75" x14ac:dyDescent="0.2"/>
    <row r="989" s="4" customFormat="1" ht="12.75" x14ac:dyDescent="0.2"/>
    <row r="990" s="4" customFormat="1" ht="12.75" x14ac:dyDescent="0.2"/>
    <row r="991" s="4" customFormat="1" ht="12.75" x14ac:dyDescent="0.2"/>
    <row r="992" s="4" customFormat="1" ht="12.75" x14ac:dyDescent="0.2"/>
    <row r="993" s="4" customFormat="1" ht="12.75" x14ac:dyDescent="0.2"/>
    <row r="994" s="4" customFormat="1" ht="12.75" x14ac:dyDescent="0.2"/>
    <row r="995" s="4" customFormat="1" ht="12.75" x14ac:dyDescent="0.2"/>
    <row r="996" s="4" customFormat="1" ht="12.75" x14ac:dyDescent="0.2"/>
    <row r="997" s="4" customFormat="1" ht="12.75" x14ac:dyDescent="0.2"/>
    <row r="998" s="4" customFormat="1" ht="12.75" x14ac:dyDescent="0.2"/>
    <row r="999" s="4" customFormat="1" ht="12.75" x14ac:dyDescent="0.2"/>
    <row r="1000" s="4" customFormat="1" ht="12.75" x14ac:dyDescent="0.2"/>
    <row r="1001" s="4" customFormat="1" ht="12.75" x14ac:dyDescent="0.2"/>
    <row r="1002" s="4" customFormat="1" ht="12.75" x14ac:dyDescent="0.2"/>
    <row r="1003" s="4" customFormat="1" ht="12.75" x14ac:dyDescent="0.2"/>
    <row r="1004" s="4" customFormat="1" ht="12.75" x14ac:dyDescent="0.2"/>
    <row r="1005" s="4" customFormat="1" ht="12.75" x14ac:dyDescent="0.2"/>
    <row r="1006" s="4" customFormat="1" ht="12.75" x14ac:dyDescent="0.2"/>
    <row r="1007" s="4" customFormat="1" ht="12.75" x14ac:dyDescent="0.2"/>
    <row r="1008" s="4" customFormat="1" ht="12.75" x14ac:dyDescent="0.2"/>
    <row r="1009" s="4" customFormat="1" ht="12.75" x14ac:dyDescent="0.2"/>
    <row r="1010" s="4" customFormat="1" ht="12.75" x14ac:dyDescent="0.2"/>
    <row r="1011" s="4" customFormat="1" ht="12.75" x14ac:dyDescent="0.2"/>
    <row r="1012" s="4" customFormat="1" ht="12.75" x14ac:dyDescent="0.2"/>
    <row r="1013" s="4" customFormat="1" ht="12.75" x14ac:dyDescent="0.2"/>
    <row r="1014" s="4" customFormat="1" ht="12.75" x14ac:dyDescent="0.2"/>
    <row r="1015" s="4" customFormat="1" ht="12.75" x14ac:dyDescent="0.2"/>
    <row r="1016" s="4" customFormat="1" ht="12.75" x14ac:dyDescent="0.2"/>
    <row r="1017" s="4" customFormat="1" ht="12.75" x14ac:dyDescent="0.2"/>
    <row r="1018" s="4" customFormat="1" ht="12.75" x14ac:dyDescent="0.2"/>
    <row r="1019" s="4" customFormat="1" ht="12.75" x14ac:dyDescent="0.2"/>
    <row r="1020" s="4" customFormat="1" ht="12.75" x14ac:dyDescent="0.2"/>
    <row r="1021" s="4" customFormat="1" ht="12.75" x14ac:dyDescent="0.2"/>
    <row r="1022" s="4" customFormat="1" ht="12.75" x14ac:dyDescent="0.2"/>
    <row r="1023" s="4" customFormat="1" ht="12.75" x14ac:dyDescent="0.2"/>
    <row r="1024" s="4" customFormat="1" ht="12.75" x14ac:dyDescent="0.2"/>
    <row r="1025" s="4" customFormat="1" ht="12.75" x14ac:dyDescent="0.2"/>
    <row r="1026" s="4" customFormat="1" ht="12.75" x14ac:dyDescent="0.2"/>
    <row r="1027" s="4" customFormat="1" ht="12.75" x14ac:dyDescent="0.2"/>
    <row r="1028" s="4" customFormat="1" ht="12.75" x14ac:dyDescent="0.2"/>
    <row r="1029" s="4" customFormat="1" ht="12.75" x14ac:dyDescent="0.2"/>
    <row r="1030" s="4" customFormat="1" ht="12.75" x14ac:dyDescent="0.2"/>
    <row r="1031" s="4" customFormat="1" ht="12.75" x14ac:dyDescent="0.2"/>
    <row r="1032" s="4" customFormat="1" ht="12.75" x14ac:dyDescent="0.2"/>
    <row r="1033" s="4" customFormat="1" ht="12.75" x14ac:dyDescent="0.2"/>
    <row r="1034" s="4" customFormat="1" ht="12.75" x14ac:dyDescent="0.2"/>
    <row r="1035" s="4" customFormat="1" ht="12.75" x14ac:dyDescent="0.2"/>
    <row r="1036" s="4" customFormat="1" ht="12.75" x14ac:dyDescent="0.2"/>
    <row r="1037" s="4" customFormat="1" ht="12.75" x14ac:dyDescent="0.2"/>
    <row r="1038" s="4" customFormat="1" ht="12.75" x14ac:dyDescent="0.2"/>
    <row r="1039" s="4" customFormat="1" ht="12.75" x14ac:dyDescent="0.2"/>
    <row r="1040" s="4" customFormat="1" ht="12.75" x14ac:dyDescent="0.2"/>
    <row r="1041" s="4" customFormat="1" ht="12.75" x14ac:dyDescent="0.2"/>
    <row r="1042" s="4" customFormat="1" ht="12.75" x14ac:dyDescent="0.2"/>
    <row r="1043" s="4" customFormat="1" ht="12.75" x14ac:dyDescent="0.2"/>
    <row r="1044" s="4" customFormat="1" ht="12.75" x14ac:dyDescent="0.2"/>
    <row r="1045" s="4" customFormat="1" ht="12.75" x14ac:dyDescent="0.2"/>
    <row r="1046" s="4" customFormat="1" ht="12.75" x14ac:dyDescent="0.2"/>
    <row r="1047" s="4" customFormat="1" ht="12.75" x14ac:dyDescent="0.2"/>
    <row r="1048" s="4" customFormat="1" ht="12.75" x14ac:dyDescent="0.2"/>
    <row r="1049" s="4" customFormat="1" ht="12.75" x14ac:dyDescent="0.2"/>
    <row r="1050" s="4" customFormat="1" ht="12.75" x14ac:dyDescent="0.2"/>
    <row r="1051" s="4" customFormat="1" ht="12.75" x14ac:dyDescent="0.2"/>
    <row r="1052" s="4" customFormat="1" ht="12.75" x14ac:dyDescent="0.2"/>
    <row r="1053" s="4" customFormat="1" ht="12.75" x14ac:dyDescent="0.2"/>
    <row r="1054" s="4" customFormat="1" ht="12.75" x14ac:dyDescent="0.2"/>
    <row r="1055" s="4" customFormat="1" ht="12.75" x14ac:dyDescent="0.2"/>
    <row r="1056" s="4" customFormat="1" ht="12.75" x14ac:dyDescent="0.2"/>
    <row r="1057" s="4" customFormat="1" ht="12.75" x14ac:dyDescent="0.2"/>
    <row r="1058" s="4" customFormat="1" ht="12.75" x14ac:dyDescent="0.2"/>
    <row r="1059" s="4" customFormat="1" ht="12.75" x14ac:dyDescent="0.2"/>
    <row r="1060" s="4" customFormat="1" ht="12.75" x14ac:dyDescent="0.2"/>
    <row r="1061" s="4" customFormat="1" ht="12.75" x14ac:dyDescent="0.2"/>
    <row r="1062" s="4" customFormat="1" ht="12.75" x14ac:dyDescent="0.2"/>
    <row r="1063" s="4" customFormat="1" ht="12.75" x14ac:dyDescent="0.2"/>
    <row r="1064" s="4" customFormat="1" ht="12.75" x14ac:dyDescent="0.2"/>
    <row r="1065" s="4" customFormat="1" ht="12.75" x14ac:dyDescent="0.2"/>
    <row r="1066" s="4" customFormat="1" ht="12.75" x14ac:dyDescent="0.2"/>
    <row r="1067" s="4" customFormat="1" ht="12.75" x14ac:dyDescent="0.2"/>
    <row r="1068" s="4" customFormat="1" ht="12.75" x14ac:dyDescent="0.2"/>
    <row r="1069" s="4" customFormat="1" ht="12.75" x14ac:dyDescent="0.2"/>
    <row r="1070" s="4" customFormat="1" ht="12.75" x14ac:dyDescent="0.2"/>
    <row r="1071" s="4" customFormat="1" ht="12.75" x14ac:dyDescent="0.2"/>
    <row r="1072" s="4" customFormat="1" ht="12.75" x14ac:dyDescent="0.2"/>
    <row r="1073" s="4" customFormat="1" ht="12.75" x14ac:dyDescent="0.2"/>
    <row r="1074" s="4" customFormat="1" ht="12.75" x14ac:dyDescent="0.2"/>
    <row r="1075" s="4" customFormat="1" ht="12.75" x14ac:dyDescent="0.2"/>
    <row r="1076" s="4" customFormat="1" ht="12.75" x14ac:dyDescent="0.2"/>
    <row r="1077" s="4" customFormat="1" ht="12.75" x14ac:dyDescent="0.2"/>
    <row r="1078" s="4" customFormat="1" ht="12.75" x14ac:dyDescent="0.2"/>
    <row r="1079" s="4" customFormat="1" ht="12.75" x14ac:dyDescent="0.2"/>
    <row r="1080" s="4" customFormat="1" ht="12.75" x14ac:dyDescent="0.2"/>
    <row r="1081" s="4" customFormat="1" ht="12.75" x14ac:dyDescent="0.2"/>
    <row r="1082" s="4" customFormat="1" ht="12.75" x14ac:dyDescent="0.2"/>
    <row r="1083" s="4" customFormat="1" ht="12.75" x14ac:dyDescent="0.2"/>
    <row r="1084" s="4" customFormat="1" ht="12.75" x14ac:dyDescent="0.2"/>
    <row r="1085" s="4" customFormat="1" ht="12.75" x14ac:dyDescent="0.2"/>
    <row r="1086" s="4" customFormat="1" ht="12.75" x14ac:dyDescent="0.2"/>
    <row r="1087" s="4" customFormat="1" ht="12.75" x14ac:dyDescent="0.2"/>
    <row r="1088" s="4" customFormat="1" ht="12.75" x14ac:dyDescent="0.2"/>
    <row r="1089" s="4" customFormat="1" ht="12.75" x14ac:dyDescent="0.2"/>
    <row r="1090" s="4" customFormat="1" ht="12.75" x14ac:dyDescent="0.2"/>
    <row r="1091" s="4" customFormat="1" ht="12.75" x14ac:dyDescent="0.2"/>
    <row r="1092" s="4" customFormat="1" ht="12.75" x14ac:dyDescent="0.2"/>
    <row r="1093" s="4" customFormat="1" ht="12.75" x14ac:dyDescent="0.2"/>
    <row r="1094" s="4" customFormat="1" ht="12.75" x14ac:dyDescent="0.2"/>
    <row r="1095" s="4" customFormat="1" ht="12.75" x14ac:dyDescent="0.2"/>
    <row r="1096" s="4" customFormat="1" ht="12.75" x14ac:dyDescent="0.2"/>
    <row r="1097" s="4" customFormat="1" ht="12.75" x14ac:dyDescent="0.2"/>
    <row r="1098" s="4" customFormat="1" ht="12.75" x14ac:dyDescent="0.2"/>
    <row r="1099" s="4" customFormat="1" ht="12.75" x14ac:dyDescent="0.2"/>
    <row r="1100" s="4" customFormat="1" ht="12.75" x14ac:dyDescent="0.2"/>
    <row r="1101" s="4" customFormat="1" ht="12.75" x14ac:dyDescent="0.2"/>
    <row r="1102" s="4" customFormat="1" ht="12.75" x14ac:dyDescent="0.2"/>
    <row r="1103" s="4" customFormat="1" ht="12.75" x14ac:dyDescent="0.2"/>
    <row r="1104" s="4" customFormat="1" ht="12.75" x14ac:dyDescent="0.2"/>
    <row r="1105" s="4" customFormat="1" ht="12.75" x14ac:dyDescent="0.2"/>
    <row r="1106" s="4" customFormat="1" ht="12.75" x14ac:dyDescent="0.2"/>
    <row r="1107" s="4" customFormat="1" ht="12.75" x14ac:dyDescent="0.2"/>
    <row r="1108" s="4" customFormat="1" ht="12.75" x14ac:dyDescent="0.2"/>
    <row r="1109" s="4" customFormat="1" ht="12.75" x14ac:dyDescent="0.2"/>
    <row r="1110" s="4" customFormat="1" ht="12.75" x14ac:dyDescent="0.2"/>
    <row r="1111" s="4" customFormat="1" ht="12.75" x14ac:dyDescent="0.2"/>
    <row r="1112" s="4" customFormat="1" ht="12.75" x14ac:dyDescent="0.2"/>
    <row r="1113" s="4" customFormat="1" ht="12.75" x14ac:dyDescent="0.2"/>
    <row r="1114" s="4" customFormat="1" ht="12.75" x14ac:dyDescent="0.2"/>
    <row r="1115" s="4" customFormat="1" ht="12.75" x14ac:dyDescent="0.2"/>
    <row r="1116" s="4" customFormat="1" ht="12.75" x14ac:dyDescent="0.2"/>
    <row r="1117" s="4" customFormat="1" ht="12.75" x14ac:dyDescent="0.2"/>
    <row r="1118" s="4" customFormat="1" ht="12.75" x14ac:dyDescent="0.2"/>
    <row r="1119" s="4" customFormat="1" ht="12.75" x14ac:dyDescent="0.2"/>
    <row r="1120" s="4" customFormat="1" ht="12.75" x14ac:dyDescent="0.2"/>
    <row r="1121" s="4" customFormat="1" ht="12.75" x14ac:dyDescent="0.2"/>
    <row r="1122" s="4" customFormat="1" ht="12.75" x14ac:dyDescent="0.2"/>
    <row r="1123" s="4" customFormat="1" ht="12.75" x14ac:dyDescent="0.2"/>
    <row r="1124" s="4" customFormat="1" ht="12.75" x14ac:dyDescent="0.2"/>
    <row r="1125" s="4" customFormat="1" ht="12.75" x14ac:dyDescent="0.2"/>
    <row r="1126" s="4" customFormat="1" ht="12.75" x14ac:dyDescent="0.2"/>
    <row r="1127" s="4" customFormat="1" ht="12.75" x14ac:dyDescent="0.2"/>
    <row r="1128" s="4" customFormat="1" ht="12.75" x14ac:dyDescent="0.2"/>
    <row r="1129" s="4" customFormat="1" ht="12.75" x14ac:dyDescent="0.2"/>
    <row r="1130" s="4" customFormat="1" ht="12.75" x14ac:dyDescent="0.2"/>
    <row r="1131" s="4" customFormat="1" ht="12.75" x14ac:dyDescent="0.2"/>
    <row r="1132" s="4" customFormat="1" ht="12.75" x14ac:dyDescent="0.2"/>
    <row r="1133" s="4" customFormat="1" ht="12.75" x14ac:dyDescent="0.2"/>
    <row r="1134" s="4" customFormat="1" ht="12.75" x14ac:dyDescent="0.2"/>
    <row r="1135" s="4" customFormat="1" ht="12.75" x14ac:dyDescent="0.2"/>
    <row r="1136" s="4" customFormat="1" ht="12.75" x14ac:dyDescent="0.2"/>
    <row r="1137" s="4" customFormat="1" ht="12.75" x14ac:dyDescent="0.2"/>
    <row r="1138" s="4" customFormat="1" ht="12.75" x14ac:dyDescent="0.2"/>
    <row r="1139" s="4" customFormat="1" ht="12.75" x14ac:dyDescent="0.2"/>
    <row r="1140" s="4" customFormat="1" ht="12.75" x14ac:dyDescent="0.2"/>
    <row r="1141" s="4" customFormat="1" ht="12.75" x14ac:dyDescent="0.2"/>
    <row r="1142" s="4" customFormat="1" ht="12.75" x14ac:dyDescent="0.2"/>
    <row r="1143" s="4" customFormat="1" ht="12.75" x14ac:dyDescent="0.2"/>
    <row r="1144" s="4" customFormat="1" ht="12.75" x14ac:dyDescent="0.2"/>
    <row r="1145" s="4" customFormat="1" ht="12.75" x14ac:dyDescent="0.2"/>
    <row r="1146" s="4" customFormat="1" ht="12.75" x14ac:dyDescent="0.2"/>
    <row r="1147" s="4" customFormat="1" ht="12.75" x14ac:dyDescent="0.2"/>
    <row r="1148" s="4" customFormat="1" ht="12.75" x14ac:dyDescent="0.2"/>
    <row r="1149" s="4" customFormat="1" ht="12.75" x14ac:dyDescent="0.2"/>
    <row r="1150" s="4" customFormat="1" ht="12.75" x14ac:dyDescent="0.2"/>
    <row r="1151" s="4" customFormat="1" ht="12.75" x14ac:dyDescent="0.2"/>
    <row r="1152" s="4" customFormat="1" ht="12.75" x14ac:dyDescent="0.2"/>
    <row r="1153" s="4" customFormat="1" ht="12.75" x14ac:dyDescent="0.2"/>
    <row r="1154" s="4" customFormat="1" ht="12.75" x14ac:dyDescent="0.2"/>
    <row r="1155" s="4" customFormat="1" ht="12.75" x14ac:dyDescent="0.2"/>
    <row r="1156" s="4" customFormat="1" ht="12.75" x14ac:dyDescent="0.2"/>
    <row r="1157" s="4" customFormat="1" ht="12.75" x14ac:dyDescent="0.2"/>
    <row r="1158" s="4" customFormat="1" ht="12.75" x14ac:dyDescent="0.2"/>
    <row r="1159" s="4" customFormat="1" ht="12.75" x14ac:dyDescent="0.2"/>
    <row r="1160" s="4" customFormat="1" ht="12.75" x14ac:dyDescent="0.2"/>
    <row r="1161" s="4" customFormat="1" ht="12.75" x14ac:dyDescent="0.2"/>
    <row r="1162" s="4" customFormat="1" ht="12.75" x14ac:dyDescent="0.2"/>
    <row r="1163" s="4" customFormat="1" ht="12.75" x14ac:dyDescent="0.2"/>
    <row r="1164" s="4" customFormat="1" ht="12.75" x14ac:dyDescent="0.2"/>
    <row r="1165" s="4" customFormat="1" ht="12.75" x14ac:dyDescent="0.2"/>
    <row r="1166" s="4" customFormat="1" ht="12.75" x14ac:dyDescent="0.2"/>
    <row r="1167" s="4" customFormat="1" ht="12.75" x14ac:dyDescent="0.2"/>
    <row r="1168" s="4" customFormat="1" ht="12.75" x14ac:dyDescent="0.2"/>
    <row r="1169" s="4" customFormat="1" ht="12.75" x14ac:dyDescent="0.2"/>
    <row r="1170" s="4" customFormat="1" ht="12.75" x14ac:dyDescent="0.2"/>
    <row r="1171" s="4" customFormat="1" ht="12.75" x14ac:dyDescent="0.2"/>
    <row r="1172" s="4" customFormat="1" ht="12.75" x14ac:dyDescent="0.2"/>
    <row r="1173" s="4" customFormat="1" ht="12.75" x14ac:dyDescent="0.2"/>
    <row r="1174" s="4" customFormat="1" ht="12.75" x14ac:dyDescent="0.2"/>
    <row r="1175" s="4" customFormat="1" ht="12.75" x14ac:dyDescent="0.2"/>
    <row r="1176" s="4" customFormat="1" ht="12.75" x14ac:dyDescent="0.2"/>
    <row r="1177" s="4" customFormat="1" ht="12.75" x14ac:dyDescent="0.2"/>
    <row r="1178" s="4" customFormat="1" ht="12.75" x14ac:dyDescent="0.2"/>
    <row r="1179" s="4" customFormat="1" ht="12.75" x14ac:dyDescent="0.2"/>
    <row r="1180" s="4" customFormat="1" ht="12.75" x14ac:dyDescent="0.2"/>
    <row r="1181" s="4" customFormat="1" ht="12.75" x14ac:dyDescent="0.2"/>
    <row r="1182" s="4" customFormat="1" ht="12.75" x14ac:dyDescent="0.2"/>
    <row r="1183" s="4" customFormat="1" ht="12.75" x14ac:dyDescent="0.2"/>
    <row r="1184" s="4" customFormat="1" ht="12.75" x14ac:dyDescent="0.2"/>
    <row r="1185" s="4" customFormat="1" ht="12.75" x14ac:dyDescent="0.2"/>
    <row r="1186" s="4" customFormat="1" ht="12.75" x14ac:dyDescent="0.2"/>
    <row r="1187" s="4" customFormat="1" ht="12.75" x14ac:dyDescent="0.2"/>
    <row r="1188" s="4" customFormat="1" ht="12.75" x14ac:dyDescent="0.2"/>
    <row r="1189" s="4" customFormat="1" ht="12.75" x14ac:dyDescent="0.2"/>
    <row r="1190" s="4" customFormat="1" ht="12.75" x14ac:dyDescent="0.2"/>
    <row r="1191" s="4" customFormat="1" ht="12.75" x14ac:dyDescent="0.2"/>
    <row r="1192" s="4" customFormat="1" ht="12.75" x14ac:dyDescent="0.2"/>
    <row r="1193" s="4" customFormat="1" ht="12.75" x14ac:dyDescent="0.2"/>
    <row r="1194" s="4" customFormat="1" ht="12.75" x14ac:dyDescent="0.2"/>
    <row r="1195" s="4" customFormat="1" ht="12.75" x14ac:dyDescent="0.2"/>
    <row r="1196" s="4" customFormat="1" ht="12.75" x14ac:dyDescent="0.2"/>
    <row r="1197" s="4" customFormat="1" ht="12.75" x14ac:dyDescent="0.2"/>
    <row r="1198" s="4" customFormat="1" ht="12.75" x14ac:dyDescent="0.2"/>
    <row r="1199" s="4" customFormat="1" ht="12.75" x14ac:dyDescent="0.2"/>
    <row r="1200" s="4" customFormat="1" ht="12.75" x14ac:dyDescent="0.2"/>
    <row r="1201" s="4" customFormat="1" ht="12.75" x14ac:dyDescent="0.2"/>
    <row r="1202" s="4" customFormat="1" ht="12.75" x14ac:dyDescent="0.2"/>
    <row r="1203" s="4" customFormat="1" ht="12.75" x14ac:dyDescent="0.2"/>
    <row r="1204" s="4" customFormat="1" ht="12.75" x14ac:dyDescent="0.2"/>
    <row r="1205" s="4" customFormat="1" ht="12.75" x14ac:dyDescent="0.2"/>
    <row r="1206" s="4" customFormat="1" ht="12.75" x14ac:dyDescent="0.2"/>
    <row r="1207" s="4" customFormat="1" ht="12.75" x14ac:dyDescent="0.2"/>
    <row r="1208" s="4" customFormat="1" ht="12.75" x14ac:dyDescent="0.2"/>
    <row r="1209" s="4" customFormat="1" ht="12.75" x14ac:dyDescent="0.2"/>
    <row r="1210" s="4" customFormat="1" ht="12.75" x14ac:dyDescent="0.2"/>
    <row r="1211" s="4" customFormat="1" ht="12.75" x14ac:dyDescent="0.2"/>
    <row r="1212" s="4" customFormat="1" ht="12.75" x14ac:dyDescent="0.2"/>
    <row r="1213" s="4" customFormat="1" ht="12.75" x14ac:dyDescent="0.2"/>
    <row r="1214" s="4" customFormat="1" ht="12.75" x14ac:dyDescent="0.2"/>
    <row r="1215" s="4" customFormat="1" ht="12.75" x14ac:dyDescent="0.2"/>
    <row r="1216" s="4" customFormat="1" ht="12.75" x14ac:dyDescent="0.2"/>
    <row r="1217" s="4" customFormat="1" ht="12.75" x14ac:dyDescent="0.2"/>
    <row r="1218" s="4" customFormat="1" ht="12.75" x14ac:dyDescent="0.2"/>
    <row r="1219" s="4" customFormat="1" ht="12.75" x14ac:dyDescent="0.2"/>
    <row r="1220" s="4" customFormat="1" ht="12.75" x14ac:dyDescent="0.2"/>
    <row r="1221" s="4" customFormat="1" ht="12.75" x14ac:dyDescent="0.2"/>
    <row r="1222" s="4" customFormat="1" ht="12.75" x14ac:dyDescent="0.2"/>
    <row r="1223" s="4" customFormat="1" ht="12.75" x14ac:dyDescent="0.2"/>
    <row r="1224" s="4" customFormat="1" ht="12.75" x14ac:dyDescent="0.2"/>
    <row r="1225" s="4" customFormat="1" ht="12.75" x14ac:dyDescent="0.2"/>
    <row r="1226" s="4" customFormat="1" ht="12.75" x14ac:dyDescent="0.2"/>
    <row r="1227" s="4" customFormat="1" ht="12.75" x14ac:dyDescent="0.2"/>
    <row r="1228" s="4" customFormat="1" ht="12.75" x14ac:dyDescent="0.2"/>
    <row r="1229" s="4" customFormat="1" ht="12.75" x14ac:dyDescent="0.2"/>
    <row r="1230" s="4" customFormat="1" ht="12.75" x14ac:dyDescent="0.2"/>
    <row r="1231" s="4" customFormat="1" ht="12.75" x14ac:dyDescent="0.2"/>
    <row r="1232" s="4" customFormat="1" ht="12.75" x14ac:dyDescent="0.2"/>
    <row r="1233" s="4" customFormat="1" ht="12.75" x14ac:dyDescent="0.2"/>
    <row r="1234" s="4" customFormat="1" ht="12.75" x14ac:dyDescent="0.2"/>
    <row r="1235" s="4" customFormat="1" ht="12.75" x14ac:dyDescent="0.2"/>
    <row r="1236" s="4" customFormat="1" ht="12.75" x14ac:dyDescent="0.2"/>
    <row r="1237" s="4" customFormat="1" ht="12.75" x14ac:dyDescent="0.2"/>
    <row r="1238" s="4" customFormat="1" ht="12.75" x14ac:dyDescent="0.2"/>
    <row r="1239" s="4" customFormat="1" ht="12.75" x14ac:dyDescent="0.2"/>
    <row r="1240" s="4" customFormat="1" ht="12.75" x14ac:dyDescent="0.2"/>
    <row r="1241" s="4" customFormat="1" ht="12.75" x14ac:dyDescent="0.2"/>
    <row r="1242" s="4" customFormat="1" ht="12.75" x14ac:dyDescent="0.2"/>
    <row r="1243" s="4" customFormat="1" ht="12.75" x14ac:dyDescent="0.2"/>
    <row r="1244" s="4" customFormat="1" ht="12.75" x14ac:dyDescent="0.2"/>
    <row r="1245" s="4" customFormat="1" ht="12.75" x14ac:dyDescent="0.2"/>
    <row r="1246" s="4" customFormat="1" ht="12.75" x14ac:dyDescent="0.2"/>
    <row r="1247" s="4" customFormat="1" ht="12.75" x14ac:dyDescent="0.2"/>
    <row r="1248" s="4" customFormat="1" ht="12.75" x14ac:dyDescent="0.2"/>
    <row r="1249" s="4" customFormat="1" ht="12.75" x14ac:dyDescent="0.2"/>
    <row r="1250" s="4" customFormat="1" ht="12.75" x14ac:dyDescent="0.2"/>
    <row r="1251" s="4" customFormat="1" ht="12.75" x14ac:dyDescent="0.2"/>
    <row r="1252" s="4" customFormat="1" ht="12.75" x14ac:dyDescent="0.2"/>
    <row r="1253" s="4" customFormat="1" ht="12.75" x14ac:dyDescent="0.2"/>
    <row r="1254" s="4" customFormat="1" ht="12.75" x14ac:dyDescent="0.2"/>
    <row r="1255" s="4" customFormat="1" ht="12.75" x14ac:dyDescent="0.2"/>
    <row r="1256" s="4" customFormat="1" ht="12.75" x14ac:dyDescent="0.2"/>
    <row r="1257" s="4" customFormat="1" ht="12.75" x14ac:dyDescent="0.2"/>
    <row r="1258" s="4" customFormat="1" ht="12.75" x14ac:dyDescent="0.2"/>
    <row r="1259" s="4" customFormat="1" ht="12.75" x14ac:dyDescent="0.2"/>
    <row r="1260" s="4" customFormat="1" ht="12.75" x14ac:dyDescent="0.2"/>
    <row r="1261" s="4" customFormat="1" ht="12.75" x14ac:dyDescent="0.2"/>
    <row r="1262" s="4" customFormat="1" ht="12.75" x14ac:dyDescent="0.2"/>
    <row r="1263" s="4" customFormat="1" ht="12.75" x14ac:dyDescent="0.2"/>
    <row r="1264" s="4" customFormat="1" ht="12.75" x14ac:dyDescent="0.2"/>
    <row r="1265" s="4" customFormat="1" ht="12.75" x14ac:dyDescent="0.2"/>
    <row r="1266" s="4" customFormat="1" ht="12.75" x14ac:dyDescent="0.2"/>
    <row r="1267" s="4" customFormat="1" ht="12.75" x14ac:dyDescent="0.2"/>
    <row r="1268" s="4" customFormat="1" ht="12.75" x14ac:dyDescent="0.2"/>
    <row r="1269" s="4" customFormat="1" ht="12.75" x14ac:dyDescent="0.2"/>
    <row r="1270" s="4" customFormat="1" ht="12.75" x14ac:dyDescent="0.2"/>
    <row r="1271" s="4" customFormat="1" ht="12.75" x14ac:dyDescent="0.2"/>
    <row r="1272" s="4" customFormat="1" ht="12.75" x14ac:dyDescent="0.2"/>
    <row r="1273" s="4" customFormat="1" ht="12.75" x14ac:dyDescent="0.2"/>
    <row r="1274" s="4" customFormat="1" ht="12.75" x14ac:dyDescent="0.2"/>
    <row r="1275" s="4" customFormat="1" ht="12.75" x14ac:dyDescent="0.2"/>
    <row r="1276" s="4" customFormat="1" ht="12.75" x14ac:dyDescent="0.2"/>
    <row r="1277" s="4" customFormat="1" ht="12.75" x14ac:dyDescent="0.2"/>
    <row r="1278" s="4" customFormat="1" ht="12.75" x14ac:dyDescent="0.2"/>
    <row r="1279" s="4" customFormat="1" ht="12.75" x14ac:dyDescent="0.2"/>
    <row r="1280" s="4" customFormat="1" ht="12.75" x14ac:dyDescent="0.2"/>
    <row r="1281" s="4" customFormat="1" ht="12.75" x14ac:dyDescent="0.2"/>
    <row r="1282" s="4" customFormat="1" ht="12.75" x14ac:dyDescent="0.2"/>
    <row r="1283" s="4" customFormat="1" ht="12.75" x14ac:dyDescent="0.2"/>
    <row r="1284" s="4" customFormat="1" ht="12.75" x14ac:dyDescent="0.2"/>
    <row r="1285" s="4" customFormat="1" ht="12.75" x14ac:dyDescent="0.2"/>
    <row r="1286" s="4" customFormat="1" ht="12.75" x14ac:dyDescent="0.2"/>
    <row r="1287" s="4" customFormat="1" ht="12.75" x14ac:dyDescent="0.2"/>
    <row r="1288" s="4" customFormat="1" ht="12.75" x14ac:dyDescent="0.2"/>
    <row r="1289" s="4" customFormat="1" ht="12.75" x14ac:dyDescent="0.2"/>
    <row r="1290" s="4" customFormat="1" ht="12.75" x14ac:dyDescent="0.2"/>
    <row r="1291" s="4" customFormat="1" ht="12.75" x14ac:dyDescent="0.2"/>
    <row r="1292" s="4" customFormat="1" ht="12.75" x14ac:dyDescent="0.2"/>
    <row r="1293" s="4" customFormat="1" ht="12.75" x14ac:dyDescent="0.2"/>
    <row r="1294" s="4" customFormat="1" ht="12.75" x14ac:dyDescent="0.2"/>
    <row r="1295" s="4" customFormat="1" ht="12.75" x14ac:dyDescent="0.2"/>
    <row r="1296" s="4" customFormat="1" ht="12.75" x14ac:dyDescent="0.2"/>
    <row r="1297" s="4" customFormat="1" ht="12.75" x14ac:dyDescent="0.2"/>
    <row r="1298" s="4" customFormat="1" ht="12.75" x14ac:dyDescent="0.2"/>
    <row r="1299" s="4" customFormat="1" ht="12.75" x14ac:dyDescent="0.2"/>
    <row r="1300" s="4" customFormat="1" ht="12.75" x14ac:dyDescent="0.2"/>
    <row r="1301" s="4" customFormat="1" ht="12.75" x14ac:dyDescent="0.2"/>
    <row r="1302" s="4" customFormat="1" ht="12.75" x14ac:dyDescent="0.2"/>
    <row r="1303" s="4" customFormat="1" ht="12.75" x14ac:dyDescent="0.2"/>
    <row r="1304" s="4" customFormat="1" ht="12.75" x14ac:dyDescent="0.2"/>
    <row r="1305" s="4" customFormat="1" ht="12.75" x14ac:dyDescent="0.2"/>
    <row r="1306" s="4" customFormat="1" ht="12.75" x14ac:dyDescent="0.2"/>
    <row r="1307" s="4" customFormat="1" ht="12.75" x14ac:dyDescent="0.2"/>
    <row r="1308" s="4" customFormat="1" ht="12.75" x14ac:dyDescent="0.2"/>
    <row r="1309" s="4" customFormat="1" ht="12.75" x14ac:dyDescent="0.2"/>
    <row r="1310" s="4" customFormat="1" ht="12.75" x14ac:dyDescent="0.2"/>
    <row r="1311" s="4" customFormat="1" ht="12.75" x14ac:dyDescent="0.2"/>
    <row r="1312" s="4" customFormat="1" ht="12.75" x14ac:dyDescent="0.2"/>
    <row r="1313" s="4" customFormat="1" ht="12.75" x14ac:dyDescent="0.2"/>
    <row r="1314" s="4" customFormat="1" ht="12.75" x14ac:dyDescent="0.2"/>
    <row r="1315" s="4" customFormat="1" ht="12.75" x14ac:dyDescent="0.2"/>
    <row r="1316" s="4" customFormat="1" ht="12.75" x14ac:dyDescent="0.2"/>
    <row r="1317" s="4" customFormat="1" ht="12.75" x14ac:dyDescent="0.2"/>
    <row r="1318" s="4" customFormat="1" ht="12.75" x14ac:dyDescent="0.2"/>
    <row r="1319" s="4" customFormat="1" ht="12.75" x14ac:dyDescent="0.2"/>
    <row r="1320" s="4" customFormat="1" ht="12.75" x14ac:dyDescent="0.2"/>
    <row r="1321" s="4" customFormat="1" ht="12.75" x14ac:dyDescent="0.2"/>
    <row r="1322" s="4" customFormat="1" ht="12.75" x14ac:dyDescent="0.2"/>
    <row r="1323" s="4" customFormat="1" ht="12.75" x14ac:dyDescent="0.2"/>
    <row r="1324" s="4" customFormat="1" ht="12.75" x14ac:dyDescent="0.2"/>
    <row r="1325" s="4" customFormat="1" ht="12.75" x14ac:dyDescent="0.2"/>
    <row r="1326" s="4" customFormat="1" ht="12.75" x14ac:dyDescent="0.2"/>
    <row r="1327" s="4" customFormat="1" ht="12.75" x14ac:dyDescent="0.2"/>
    <row r="1328" s="4" customFormat="1" ht="12.75" x14ac:dyDescent="0.2"/>
    <row r="1329" s="4" customFormat="1" ht="12.75" x14ac:dyDescent="0.2"/>
    <row r="1330" s="4" customFormat="1" ht="12.75" x14ac:dyDescent="0.2"/>
    <row r="1331" s="4" customFormat="1" ht="12.75" x14ac:dyDescent="0.2"/>
    <row r="1332" s="4" customFormat="1" ht="12.75" x14ac:dyDescent="0.2"/>
    <row r="1333" s="4" customFormat="1" ht="12.75" x14ac:dyDescent="0.2"/>
    <row r="1334" s="4" customFormat="1" ht="12.75" x14ac:dyDescent="0.2"/>
    <row r="1335" s="4" customFormat="1" ht="12.75" x14ac:dyDescent="0.2"/>
    <row r="1336" s="4" customFormat="1" ht="12.75" x14ac:dyDescent="0.2"/>
    <row r="1337" s="4" customFormat="1" ht="12.75" x14ac:dyDescent="0.2"/>
    <row r="1338" s="4" customFormat="1" ht="12.75" x14ac:dyDescent="0.2"/>
    <row r="1339" s="4" customFormat="1" ht="12.75" x14ac:dyDescent="0.2"/>
    <row r="1340" s="4" customFormat="1" ht="12.75" x14ac:dyDescent="0.2"/>
    <row r="1341" s="4" customFormat="1" ht="12.75" x14ac:dyDescent="0.2"/>
    <row r="1342" s="4" customFormat="1" ht="12.75" x14ac:dyDescent="0.2"/>
    <row r="1343" s="4" customFormat="1" ht="12.75" x14ac:dyDescent="0.2"/>
    <row r="1344" s="4" customFormat="1" ht="12.75" x14ac:dyDescent="0.2"/>
    <row r="1345" s="4" customFormat="1" ht="12.75" x14ac:dyDescent="0.2"/>
    <row r="1346" s="4" customFormat="1" ht="12.75" x14ac:dyDescent="0.2"/>
    <row r="1347" s="4" customFormat="1" ht="12.75" x14ac:dyDescent="0.2"/>
    <row r="1348" s="4" customFormat="1" ht="12.75" x14ac:dyDescent="0.2"/>
    <row r="1349" s="4" customFormat="1" ht="12.75" x14ac:dyDescent="0.2"/>
    <row r="1350" s="4" customFormat="1" ht="12.75" x14ac:dyDescent="0.2"/>
    <row r="1351" s="4" customFormat="1" ht="12.75" x14ac:dyDescent="0.2"/>
    <row r="1352" s="4" customFormat="1" ht="12.75" x14ac:dyDescent="0.2"/>
    <row r="1353" s="4" customFormat="1" ht="12.75" x14ac:dyDescent="0.2"/>
    <row r="1354" s="4" customFormat="1" ht="12.75" x14ac:dyDescent="0.2"/>
    <row r="1355" s="4" customFormat="1" ht="12.75" x14ac:dyDescent="0.2"/>
    <row r="1356" s="4" customFormat="1" ht="12.75" x14ac:dyDescent="0.2"/>
    <row r="1357" s="4" customFormat="1" ht="12.75" x14ac:dyDescent="0.2"/>
    <row r="1358" s="4" customFormat="1" ht="12.75" x14ac:dyDescent="0.2"/>
    <row r="1359" s="4" customFormat="1" ht="12.75" x14ac:dyDescent="0.2"/>
    <row r="1360" s="4" customFormat="1" ht="12.75" x14ac:dyDescent="0.2"/>
    <row r="1361" s="4" customFormat="1" ht="12.75" x14ac:dyDescent="0.2"/>
    <row r="1362" s="4" customFormat="1" ht="12.75" x14ac:dyDescent="0.2"/>
    <row r="1363" s="4" customFormat="1" ht="12.75" x14ac:dyDescent="0.2"/>
    <row r="1364" s="4" customFormat="1" ht="12.75" x14ac:dyDescent="0.2"/>
    <row r="1365" s="4" customFormat="1" ht="12.75" x14ac:dyDescent="0.2"/>
    <row r="1366" s="4" customFormat="1" ht="12.75" x14ac:dyDescent="0.2"/>
    <row r="1367" s="4" customFormat="1" ht="12.75" x14ac:dyDescent="0.2"/>
    <row r="1368" s="4" customFormat="1" ht="12.75" x14ac:dyDescent="0.2"/>
    <row r="1369" s="4" customFormat="1" ht="12.75" x14ac:dyDescent="0.2"/>
    <row r="1370" s="4" customFormat="1" ht="12.75" x14ac:dyDescent="0.2"/>
    <row r="1371" s="4" customFormat="1" ht="12.75" x14ac:dyDescent="0.2"/>
    <row r="1372" s="4" customFormat="1" ht="12.75" x14ac:dyDescent="0.2"/>
    <row r="1373" s="4" customFormat="1" ht="12.75" x14ac:dyDescent="0.2"/>
    <row r="1374" s="4" customFormat="1" ht="12.75" x14ac:dyDescent="0.2"/>
    <row r="1375" s="4" customFormat="1" ht="12.75" x14ac:dyDescent="0.2"/>
    <row r="1376" s="4" customFormat="1" ht="12.75" x14ac:dyDescent="0.2"/>
    <row r="1377" s="4" customFormat="1" ht="12.75" x14ac:dyDescent="0.2"/>
    <row r="1378" s="4" customFormat="1" ht="12.75" x14ac:dyDescent="0.2"/>
    <row r="1379" s="4" customFormat="1" ht="12.75" x14ac:dyDescent="0.2"/>
    <row r="1380" s="4" customFormat="1" ht="12.75" x14ac:dyDescent="0.2"/>
    <row r="1381" s="4" customFormat="1" ht="12.75" x14ac:dyDescent="0.2"/>
    <row r="1382" s="4" customFormat="1" ht="12.75" x14ac:dyDescent="0.2"/>
    <row r="1383" s="4" customFormat="1" ht="12.75" x14ac:dyDescent="0.2"/>
    <row r="1384" s="4" customFormat="1" ht="12.75" x14ac:dyDescent="0.2"/>
    <row r="1385" s="4" customFormat="1" ht="12.75" x14ac:dyDescent="0.2"/>
    <row r="1386" s="4" customFormat="1" ht="12.75" x14ac:dyDescent="0.2"/>
    <row r="1387" s="4" customFormat="1" ht="12.75" x14ac:dyDescent="0.2"/>
    <row r="1388" s="4" customFormat="1" ht="12.75" x14ac:dyDescent="0.2"/>
    <row r="1389" s="4" customFormat="1" ht="12.75" x14ac:dyDescent="0.2"/>
    <row r="1390" s="4" customFormat="1" ht="12.75" x14ac:dyDescent="0.2"/>
    <row r="1391" s="4" customFormat="1" ht="12.75" x14ac:dyDescent="0.2"/>
    <row r="1392" s="4" customFormat="1" ht="12.75" x14ac:dyDescent="0.2"/>
    <row r="1393" s="4" customFormat="1" ht="12.75" x14ac:dyDescent="0.2"/>
    <row r="1394" s="4" customFormat="1" ht="12.75" x14ac:dyDescent="0.2"/>
    <row r="1395" s="4" customFormat="1" ht="12.75" x14ac:dyDescent="0.2"/>
    <row r="1396" s="4" customFormat="1" ht="12.75" x14ac:dyDescent="0.2"/>
    <row r="1397" s="4" customFormat="1" ht="12.75" x14ac:dyDescent="0.2"/>
    <row r="1398" s="4" customFormat="1" ht="12.75" x14ac:dyDescent="0.2"/>
    <row r="1399" s="4" customFormat="1" ht="12.75" x14ac:dyDescent="0.2"/>
    <row r="1400" s="4" customFormat="1" ht="12.75" x14ac:dyDescent="0.2"/>
    <row r="1401" s="4" customFormat="1" ht="12.75" x14ac:dyDescent="0.2"/>
    <row r="1402" s="4" customFormat="1" ht="12.75" x14ac:dyDescent="0.2"/>
    <row r="1403" s="4" customFormat="1" ht="12.75" x14ac:dyDescent="0.2"/>
    <row r="1404" s="4" customFormat="1" ht="12.75" x14ac:dyDescent="0.2"/>
    <row r="1405" s="4" customFormat="1" ht="12.75" x14ac:dyDescent="0.2"/>
    <row r="1406" s="4" customFormat="1" ht="12.75" x14ac:dyDescent="0.2"/>
    <row r="1407" s="4" customFormat="1" ht="12.75" x14ac:dyDescent="0.2"/>
    <row r="1408" s="4" customFormat="1" ht="12.75" x14ac:dyDescent="0.2"/>
    <row r="1409" s="4" customFormat="1" ht="12.75" x14ac:dyDescent="0.2"/>
    <row r="1410" s="4" customFormat="1" ht="12.75" x14ac:dyDescent="0.2"/>
    <row r="1411" s="4" customFormat="1" ht="12.75" x14ac:dyDescent="0.2"/>
    <row r="1412" s="4" customFormat="1" ht="12.75" x14ac:dyDescent="0.2"/>
    <row r="1413" s="4" customFormat="1" ht="12.75" x14ac:dyDescent="0.2"/>
    <row r="1414" s="4" customFormat="1" ht="12.75" x14ac:dyDescent="0.2"/>
    <row r="1415" s="4" customFormat="1" ht="12.75" x14ac:dyDescent="0.2"/>
    <row r="1416" s="4" customFormat="1" ht="12.75" x14ac:dyDescent="0.2"/>
    <row r="1417" s="4" customFormat="1" ht="12.75" x14ac:dyDescent="0.2"/>
    <row r="1418" s="4" customFormat="1" ht="12.75" x14ac:dyDescent="0.2"/>
    <row r="1419" s="4" customFormat="1" ht="12.75" x14ac:dyDescent="0.2"/>
    <row r="1420" s="4" customFormat="1" ht="12.75" x14ac:dyDescent="0.2"/>
    <row r="1421" s="4" customFormat="1" ht="12.75" x14ac:dyDescent="0.2"/>
    <row r="1422" s="4" customFormat="1" ht="12.75" x14ac:dyDescent="0.2"/>
    <row r="1423" s="4" customFormat="1" ht="12.75" x14ac:dyDescent="0.2"/>
    <row r="1424" s="4" customFormat="1" ht="12.75" x14ac:dyDescent="0.2"/>
    <row r="1425" s="4" customFormat="1" ht="12.75" x14ac:dyDescent="0.2"/>
    <row r="1426" s="4" customFormat="1" ht="12.75" x14ac:dyDescent="0.2"/>
    <row r="1427" s="4" customFormat="1" ht="12.75" x14ac:dyDescent="0.2"/>
    <row r="1428" s="4" customFormat="1" ht="12.75" x14ac:dyDescent="0.2"/>
    <row r="1429" s="4" customFormat="1" ht="12.75" x14ac:dyDescent="0.2"/>
    <row r="1430" s="4" customFormat="1" ht="12.75" x14ac:dyDescent="0.2"/>
    <row r="1431" s="4" customFormat="1" ht="12.75" x14ac:dyDescent="0.2"/>
    <row r="1432" s="4" customFormat="1" ht="12.75" x14ac:dyDescent="0.2"/>
    <row r="1433" s="4" customFormat="1" ht="12.75" x14ac:dyDescent="0.2"/>
    <row r="1434" s="4" customFormat="1" ht="12.75" x14ac:dyDescent="0.2"/>
    <row r="1435" s="4" customFormat="1" ht="12.75" x14ac:dyDescent="0.2"/>
    <row r="1436" s="4" customFormat="1" ht="12.75" x14ac:dyDescent="0.2"/>
    <row r="1437" s="4" customFormat="1" ht="12.75" x14ac:dyDescent="0.2"/>
    <row r="1438" s="4" customFormat="1" ht="12.75" x14ac:dyDescent="0.2"/>
    <row r="1439" s="4" customFormat="1" ht="12.75" x14ac:dyDescent="0.2"/>
    <row r="1440" s="4" customFormat="1" ht="12.75" x14ac:dyDescent="0.2"/>
    <row r="1441" s="4" customFormat="1" ht="12.75" x14ac:dyDescent="0.2"/>
    <row r="1442" s="4" customFormat="1" ht="12.75" x14ac:dyDescent="0.2"/>
    <row r="1443" s="4" customFormat="1" ht="12.75" x14ac:dyDescent="0.2"/>
    <row r="1444" s="4" customFormat="1" ht="12.75" x14ac:dyDescent="0.2"/>
    <row r="1445" s="4" customFormat="1" ht="12.75" x14ac:dyDescent="0.2"/>
    <row r="1446" s="4" customFormat="1" ht="12.75" x14ac:dyDescent="0.2"/>
    <row r="1447" s="4" customFormat="1" ht="12.75" x14ac:dyDescent="0.2"/>
    <row r="1448" s="4" customFormat="1" ht="12.75" x14ac:dyDescent="0.2"/>
    <row r="1449" s="4" customFormat="1" ht="12.75" x14ac:dyDescent="0.2"/>
    <row r="1450" s="4" customFormat="1" ht="12.75" x14ac:dyDescent="0.2"/>
    <row r="1451" s="4" customFormat="1" ht="12.75" x14ac:dyDescent="0.2"/>
    <row r="1452" s="4" customFormat="1" ht="12.75" x14ac:dyDescent="0.2"/>
    <row r="1453" s="4" customFormat="1" ht="12.75" x14ac:dyDescent="0.2"/>
    <row r="1454" s="4" customFormat="1" ht="12.75" x14ac:dyDescent="0.2"/>
    <row r="1455" s="4" customFormat="1" ht="12.75" x14ac:dyDescent="0.2"/>
    <row r="1456" s="4" customFormat="1" ht="12.75" x14ac:dyDescent="0.2"/>
    <row r="1457" s="4" customFormat="1" ht="12.75" x14ac:dyDescent="0.2"/>
    <row r="1458" s="4" customFormat="1" ht="12.75" x14ac:dyDescent="0.2"/>
    <row r="1459" s="4" customFormat="1" ht="12.75" x14ac:dyDescent="0.2"/>
    <row r="1460" s="4" customFormat="1" ht="12.75" x14ac:dyDescent="0.2"/>
    <row r="1461" s="4" customFormat="1" ht="12.75" x14ac:dyDescent="0.2"/>
    <row r="1462" s="4" customFormat="1" ht="12.75" x14ac:dyDescent="0.2"/>
    <row r="1463" s="4" customFormat="1" ht="12.75" x14ac:dyDescent="0.2"/>
    <row r="1464" s="4" customFormat="1" ht="12.75" x14ac:dyDescent="0.2"/>
    <row r="1465" s="4" customFormat="1" ht="12.75" x14ac:dyDescent="0.2"/>
    <row r="1466" s="4" customFormat="1" ht="12.75" x14ac:dyDescent="0.2"/>
    <row r="1467" s="4" customFormat="1" ht="12.75" x14ac:dyDescent="0.2"/>
    <row r="1468" s="4" customFormat="1" ht="12.75" x14ac:dyDescent="0.2"/>
    <row r="1469" s="4" customFormat="1" ht="12.75" x14ac:dyDescent="0.2"/>
    <row r="1470" s="4" customFormat="1" ht="12.75" x14ac:dyDescent="0.2"/>
    <row r="1471" s="4" customFormat="1" ht="12.75" x14ac:dyDescent="0.2"/>
    <row r="1472" s="4" customFormat="1" ht="12.75" x14ac:dyDescent="0.2"/>
    <row r="1473" s="4" customFormat="1" ht="12.75" x14ac:dyDescent="0.2"/>
    <row r="1474" s="4" customFormat="1" ht="12.75" x14ac:dyDescent="0.2"/>
    <row r="1475" s="4" customFormat="1" ht="12.75" x14ac:dyDescent="0.2"/>
    <row r="1476" s="4" customFormat="1" ht="12.75" x14ac:dyDescent="0.2"/>
    <row r="1477" s="4" customFormat="1" ht="12.75" x14ac:dyDescent="0.2"/>
    <row r="1478" s="4" customFormat="1" ht="12.75" x14ac:dyDescent="0.2"/>
    <row r="1479" s="4" customFormat="1" ht="12.75" x14ac:dyDescent="0.2"/>
    <row r="1480" s="4" customFormat="1" ht="12.75" x14ac:dyDescent="0.2"/>
    <row r="1481" s="4" customFormat="1" ht="12.75" x14ac:dyDescent="0.2"/>
    <row r="1482" s="4" customFormat="1" ht="12.75" x14ac:dyDescent="0.2"/>
    <row r="1483" s="4" customFormat="1" ht="12.75" x14ac:dyDescent="0.2"/>
    <row r="1484" s="4" customFormat="1" ht="12.75" x14ac:dyDescent="0.2"/>
    <row r="1485" s="4" customFormat="1" ht="12.75" x14ac:dyDescent="0.2"/>
    <row r="1486" s="4" customFormat="1" ht="12.75" x14ac:dyDescent="0.2"/>
    <row r="1487" s="4" customFormat="1" ht="12.75" x14ac:dyDescent="0.2"/>
    <row r="1488" s="4" customFormat="1" ht="12.75" x14ac:dyDescent="0.2"/>
    <row r="1489" s="4" customFormat="1" ht="12.75" x14ac:dyDescent="0.2"/>
    <row r="1490" s="4" customFormat="1" ht="12.75" x14ac:dyDescent="0.2"/>
    <row r="1491" s="4" customFormat="1" ht="12.75" x14ac:dyDescent="0.2"/>
    <row r="1492" s="4" customFormat="1" ht="12.75" x14ac:dyDescent="0.2"/>
    <row r="1493" s="4" customFormat="1" ht="12.75" x14ac:dyDescent="0.2"/>
    <row r="1494" s="4" customFormat="1" ht="12.75" x14ac:dyDescent="0.2"/>
    <row r="1495" s="4" customFormat="1" ht="12.75" x14ac:dyDescent="0.2"/>
    <row r="1496" s="4" customFormat="1" ht="12.75" x14ac:dyDescent="0.2"/>
    <row r="1497" s="4" customFormat="1" ht="12.75" x14ac:dyDescent="0.2"/>
    <row r="1498" s="4" customFormat="1" ht="12.75" x14ac:dyDescent="0.2"/>
    <row r="1499" s="4" customFormat="1" ht="12.75" x14ac:dyDescent="0.2"/>
    <row r="1500" s="4" customFormat="1" ht="12.75" x14ac:dyDescent="0.2"/>
    <row r="1501" s="4" customFormat="1" ht="12.75" x14ac:dyDescent="0.2"/>
    <row r="1502" s="4" customFormat="1" ht="12.75" x14ac:dyDescent="0.2"/>
    <row r="1503" s="4" customFormat="1" ht="12.75" x14ac:dyDescent="0.2"/>
    <row r="1504" s="4" customFormat="1" ht="12.75" x14ac:dyDescent="0.2"/>
    <row r="1505" s="4" customFormat="1" ht="12.75" x14ac:dyDescent="0.2"/>
    <row r="1506" s="4" customFormat="1" ht="12.75" x14ac:dyDescent="0.2"/>
    <row r="1507" s="4" customFormat="1" ht="12.75" x14ac:dyDescent="0.2"/>
    <row r="1508" s="4" customFormat="1" ht="12.75" x14ac:dyDescent="0.2"/>
    <row r="1509" s="4" customFormat="1" ht="12.75" x14ac:dyDescent="0.2"/>
    <row r="1510" s="4" customFormat="1" ht="12.75" x14ac:dyDescent="0.2"/>
    <row r="1511" s="4" customFormat="1" ht="12.75" x14ac:dyDescent="0.2"/>
    <row r="1512" s="4" customFormat="1" ht="12.75" x14ac:dyDescent="0.2"/>
    <row r="1513" s="4" customFormat="1" ht="12.75" x14ac:dyDescent="0.2"/>
    <row r="1514" s="4" customFormat="1" ht="12.75" x14ac:dyDescent="0.2"/>
    <row r="1515" s="4" customFormat="1" ht="12.75" x14ac:dyDescent="0.2"/>
    <row r="1516" s="4" customFormat="1" ht="12.75" x14ac:dyDescent="0.2"/>
    <row r="1517" s="4" customFormat="1" ht="12.75" x14ac:dyDescent="0.2"/>
    <row r="1518" s="4" customFormat="1" ht="12.75" x14ac:dyDescent="0.2"/>
    <row r="1519" s="4" customFormat="1" ht="12.75" x14ac:dyDescent="0.2"/>
    <row r="1520" s="4" customFormat="1" ht="12.75" x14ac:dyDescent="0.2"/>
    <row r="1521" s="4" customFormat="1" ht="12.75" x14ac:dyDescent="0.2"/>
    <row r="1522" s="4" customFormat="1" ht="12.75" x14ac:dyDescent="0.2"/>
    <row r="1523" s="4" customFormat="1" ht="12.75" x14ac:dyDescent="0.2"/>
    <row r="1524" s="4" customFormat="1" ht="12.75" x14ac:dyDescent="0.2"/>
    <row r="1525" s="4" customFormat="1" ht="12.75" x14ac:dyDescent="0.2"/>
    <row r="1526" s="4" customFormat="1" ht="12.75" x14ac:dyDescent="0.2"/>
    <row r="1527" s="4" customFormat="1" ht="12.75" x14ac:dyDescent="0.2"/>
    <row r="1528" s="4" customFormat="1" ht="12.75" x14ac:dyDescent="0.2"/>
    <row r="1529" s="4" customFormat="1" ht="12.75" x14ac:dyDescent="0.2"/>
    <row r="1530" s="4" customFormat="1" ht="12.75" x14ac:dyDescent="0.2"/>
    <row r="1531" s="4" customFormat="1" ht="12.75" x14ac:dyDescent="0.2"/>
    <row r="1532" s="4" customFormat="1" ht="12.75" x14ac:dyDescent="0.2"/>
    <row r="1533" s="4" customFormat="1" ht="12.75" x14ac:dyDescent="0.2"/>
    <row r="1534" s="4" customFormat="1" ht="12.75" x14ac:dyDescent="0.2"/>
    <row r="1535" s="4" customFormat="1" ht="12.75" x14ac:dyDescent="0.2"/>
    <row r="1536" s="4" customFormat="1" ht="12.75" x14ac:dyDescent="0.2"/>
    <row r="1537" s="4" customFormat="1" ht="12.75" x14ac:dyDescent="0.2"/>
    <row r="1538" s="4" customFormat="1" ht="12.75" x14ac:dyDescent="0.2"/>
    <row r="1539" s="4" customFormat="1" ht="12.75" x14ac:dyDescent="0.2"/>
    <row r="1540" s="4" customFormat="1" ht="12.75" x14ac:dyDescent="0.2"/>
    <row r="1541" s="4" customFormat="1" ht="12.75" x14ac:dyDescent="0.2"/>
    <row r="1542" s="4" customFormat="1" ht="12.75" x14ac:dyDescent="0.2"/>
    <row r="1543" s="4" customFormat="1" ht="12.75" x14ac:dyDescent="0.2"/>
    <row r="1544" s="4" customFormat="1" ht="12.75" x14ac:dyDescent="0.2"/>
    <row r="1545" s="4" customFormat="1" ht="12.75" x14ac:dyDescent="0.2"/>
    <row r="1546" s="4" customFormat="1" ht="12.75" x14ac:dyDescent="0.2"/>
    <row r="1547" s="4" customFormat="1" ht="12.75" x14ac:dyDescent="0.2"/>
    <row r="1548" s="4" customFormat="1" ht="12.75" x14ac:dyDescent="0.2"/>
    <row r="1549" s="4" customFormat="1" ht="12.75" x14ac:dyDescent="0.2"/>
    <row r="1550" s="4" customFormat="1" ht="12.75" x14ac:dyDescent="0.2"/>
    <row r="1551" s="4" customFormat="1" ht="12.75" x14ac:dyDescent="0.2"/>
    <row r="1552" s="4" customFormat="1" ht="12.75" x14ac:dyDescent="0.2"/>
    <row r="1553" s="4" customFormat="1" ht="12.75" x14ac:dyDescent="0.2"/>
    <row r="1554" s="4" customFormat="1" ht="12.75" x14ac:dyDescent="0.2"/>
    <row r="1555" s="4" customFormat="1" ht="12.75" x14ac:dyDescent="0.2"/>
    <row r="1556" s="4" customFormat="1" ht="12.75" x14ac:dyDescent="0.2"/>
    <row r="1557" s="4" customFormat="1" ht="12.75" x14ac:dyDescent="0.2"/>
    <row r="1558" s="4" customFormat="1" ht="12.75" x14ac:dyDescent="0.2"/>
    <row r="1559" s="4" customFormat="1" ht="12.75" x14ac:dyDescent="0.2"/>
    <row r="1560" s="4" customFormat="1" ht="12.75" x14ac:dyDescent="0.2"/>
    <row r="1561" s="4" customFormat="1" ht="12.75" x14ac:dyDescent="0.2"/>
    <row r="1562" s="4" customFormat="1" ht="12.75" x14ac:dyDescent="0.2"/>
    <row r="1563" s="4" customFormat="1" ht="12.75" x14ac:dyDescent="0.2"/>
    <row r="1564" s="4" customFormat="1" ht="12.75" x14ac:dyDescent="0.2"/>
    <row r="1565" s="4" customFormat="1" ht="12.75" x14ac:dyDescent="0.2"/>
    <row r="1566" s="4" customFormat="1" ht="12.75" x14ac:dyDescent="0.2"/>
    <row r="1567" s="4" customFormat="1" ht="12.75" x14ac:dyDescent="0.2"/>
    <row r="1568" s="4" customFormat="1" ht="12.75" x14ac:dyDescent="0.2"/>
    <row r="1569" s="4" customFormat="1" ht="12.75" x14ac:dyDescent="0.2"/>
    <row r="1570" s="4" customFormat="1" ht="12.75" x14ac:dyDescent="0.2"/>
    <row r="1571" s="4" customFormat="1" ht="12.75" x14ac:dyDescent="0.2"/>
    <row r="1572" s="4" customFormat="1" ht="12.75" x14ac:dyDescent="0.2"/>
    <row r="1573" s="4" customFormat="1" ht="12.75" x14ac:dyDescent="0.2"/>
    <row r="1574" s="4" customFormat="1" ht="12.75" x14ac:dyDescent="0.2"/>
    <row r="1575" s="4" customFormat="1" ht="12.75" x14ac:dyDescent="0.2"/>
    <row r="1576" s="4" customFormat="1" ht="12.75" x14ac:dyDescent="0.2"/>
    <row r="1577" s="4" customFormat="1" ht="12.75" x14ac:dyDescent="0.2"/>
    <row r="1578" s="4" customFormat="1" ht="12.75" x14ac:dyDescent="0.2"/>
    <row r="1579" s="4" customFormat="1" ht="12.75" x14ac:dyDescent="0.2"/>
    <row r="1580" s="4" customFormat="1" ht="12.75" x14ac:dyDescent="0.2"/>
    <row r="1581" s="4" customFormat="1" ht="12.75" x14ac:dyDescent="0.2"/>
    <row r="1582" s="4" customFormat="1" ht="12.75" x14ac:dyDescent="0.2"/>
    <row r="1583" s="4" customFormat="1" ht="12.75" x14ac:dyDescent="0.2"/>
    <row r="1584" s="4" customFormat="1" ht="12.75" x14ac:dyDescent="0.2"/>
    <row r="1585" s="4" customFormat="1" ht="12.75" x14ac:dyDescent="0.2"/>
    <row r="1586" s="4" customFormat="1" ht="12.75" x14ac:dyDescent="0.2"/>
    <row r="1587" s="4" customFormat="1" ht="12.75" x14ac:dyDescent="0.2"/>
    <row r="1588" s="4" customFormat="1" ht="12.75" x14ac:dyDescent="0.2"/>
    <row r="1589" s="4" customFormat="1" ht="12.75" x14ac:dyDescent="0.2"/>
    <row r="1590" s="4" customFormat="1" ht="12.75" x14ac:dyDescent="0.2"/>
    <row r="1591" s="4" customFormat="1" ht="12.75" x14ac:dyDescent="0.2"/>
    <row r="1592" s="4" customFormat="1" ht="12.75" x14ac:dyDescent="0.2"/>
    <row r="1593" s="4" customFormat="1" ht="12.75" x14ac:dyDescent="0.2"/>
    <row r="1594" s="4" customFormat="1" ht="12.75" x14ac:dyDescent="0.2"/>
    <row r="1595" s="4" customFormat="1" ht="12.75" x14ac:dyDescent="0.2"/>
    <row r="1596" s="4" customFormat="1" ht="12.75" x14ac:dyDescent="0.2"/>
    <row r="1597" s="4" customFormat="1" ht="12.75" x14ac:dyDescent="0.2"/>
    <row r="1598" s="4" customFormat="1" ht="12.75" x14ac:dyDescent="0.2"/>
    <row r="1599" s="4" customFormat="1" ht="12.75" x14ac:dyDescent="0.2"/>
    <row r="1600" s="4" customFormat="1" ht="12.75" x14ac:dyDescent="0.2"/>
    <row r="1601" s="4" customFormat="1" ht="12.75" x14ac:dyDescent="0.2"/>
    <row r="1602" s="4" customFormat="1" ht="12.75" x14ac:dyDescent="0.2"/>
    <row r="1603" s="4" customFormat="1" ht="12.75" x14ac:dyDescent="0.2"/>
    <row r="1604" s="4" customFormat="1" ht="12.75" x14ac:dyDescent="0.2"/>
    <row r="1605" s="4" customFormat="1" ht="12.75" x14ac:dyDescent="0.2"/>
    <row r="1606" s="4" customFormat="1" ht="12.75" x14ac:dyDescent="0.2"/>
    <row r="1607" s="4" customFormat="1" ht="12.75" x14ac:dyDescent="0.2"/>
    <row r="1608" s="4" customFormat="1" ht="12.75" x14ac:dyDescent="0.2"/>
    <row r="1609" s="4" customFormat="1" ht="12.75" x14ac:dyDescent="0.2"/>
    <row r="1610" s="4" customFormat="1" ht="12.75" x14ac:dyDescent="0.2"/>
    <row r="1611" s="4" customFormat="1" ht="12.75" x14ac:dyDescent="0.2"/>
    <row r="1612" s="4" customFormat="1" ht="12.75" x14ac:dyDescent="0.2"/>
    <row r="1613" s="4" customFormat="1" ht="12.75" x14ac:dyDescent="0.2"/>
    <row r="1614" s="4" customFormat="1" ht="12.75" x14ac:dyDescent="0.2"/>
    <row r="1615" s="4" customFormat="1" ht="12.75" x14ac:dyDescent="0.2"/>
    <row r="1616" s="4" customFormat="1" ht="12.75" x14ac:dyDescent="0.2"/>
    <row r="1617" s="4" customFormat="1" ht="12.75" x14ac:dyDescent="0.2"/>
    <row r="1618" s="4" customFormat="1" ht="12.75" x14ac:dyDescent="0.2"/>
    <row r="1619" s="4" customFormat="1" ht="12.75" x14ac:dyDescent="0.2"/>
    <row r="1620" s="4" customFormat="1" ht="12.75" x14ac:dyDescent="0.2"/>
    <row r="1621" s="4" customFormat="1" ht="12.75" x14ac:dyDescent="0.2"/>
    <row r="1622" s="4" customFormat="1" ht="12.75" x14ac:dyDescent="0.2"/>
    <row r="1623" s="4" customFormat="1" ht="12.75" x14ac:dyDescent="0.2"/>
    <row r="1624" s="4" customFormat="1" ht="12.75" x14ac:dyDescent="0.2"/>
    <row r="1625" s="4" customFormat="1" ht="12.75" x14ac:dyDescent="0.2"/>
    <row r="1626" s="4" customFormat="1" ht="12.75" x14ac:dyDescent="0.2"/>
    <row r="1627" s="4" customFormat="1" ht="12.75" x14ac:dyDescent="0.2"/>
    <row r="1628" s="4" customFormat="1" ht="12.75" x14ac:dyDescent="0.2"/>
    <row r="1629" s="4" customFormat="1" ht="12.75" x14ac:dyDescent="0.2"/>
    <row r="1630" s="4" customFormat="1" ht="12.75" x14ac:dyDescent="0.2"/>
    <row r="1631" s="4" customFormat="1" ht="12.75" x14ac:dyDescent="0.2"/>
    <row r="1632" s="4" customFormat="1" ht="12.75" x14ac:dyDescent="0.2"/>
    <row r="1633" s="4" customFormat="1" ht="12.75" x14ac:dyDescent="0.2"/>
    <row r="1634" s="4" customFormat="1" ht="12.75" x14ac:dyDescent="0.2"/>
    <row r="1635" s="4" customFormat="1" ht="12.75" x14ac:dyDescent="0.2"/>
    <row r="1636" s="4" customFormat="1" ht="12.75" x14ac:dyDescent="0.2"/>
    <row r="1637" s="4" customFormat="1" ht="12.75" x14ac:dyDescent="0.2"/>
    <row r="1638" s="4" customFormat="1" ht="12.75" x14ac:dyDescent="0.2"/>
    <row r="1639" s="4" customFormat="1" ht="12.75" x14ac:dyDescent="0.2"/>
    <row r="1640" s="4" customFormat="1" ht="12.75" x14ac:dyDescent="0.2"/>
    <row r="1641" s="4" customFormat="1" ht="12.75" x14ac:dyDescent="0.2"/>
    <row r="1642" s="4" customFormat="1" ht="12.75" x14ac:dyDescent="0.2"/>
    <row r="1643" s="4" customFormat="1" ht="12.75" x14ac:dyDescent="0.2"/>
    <row r="1644" s="4" customFormat="1" ht="12.75" x14ac:dyDescent="0.2"/>
    <row r="1645" s="4" customFormat="1" ht="12.75" x14ac:dyDescent="0.2"/>
    <row r="1646" s="4" customFormat="1" ht="12.75" x14ac:dyDescent="0.2"/>
    <row r="1647" s="4" customFormat="1" ht="12.75" x14ac:dyDescent="0.2"/>
    <row r="1648" s="4" customFormat="1" ht="12.75" x14ac:dyDescent="0.2"/>
    <row r="1649" s="4" customFormat="1" ht="12.75" x14ac:dyDescent="0.2"/>
    <row r="1650" s="4" customFormat="1" ht="12.75" x14ac:dyDescent="0.2"/>
    <row r="1651" s="4" customFormat="1" ht="12.75" x14ac:dyDescent="0.2"/>
    <row r="1652" s="4" customFormat="1" ht="12.75" x14ac:dyDescent="0.2"/>
    <row r="1653" s="4" customFormat="1" ht="12.75" x14ac:dyDescent="0.2"/>
    <row r="1654" s="4" customFormat="1" ht="12.75" x14ac:dyDescent="0.2"/>
    <row r="1655" s="4" customFormat="1" ht="12.75" x14ac:dyDescent="0.2"/>
    <row r="1656" s="4" customFormat="1" ht="12.75" x14ac:dyDescent="0.2"/>
    <row r="1657" s="4" customFormat="1" ht="12.75" x14ac:dyDescent="0.2"/>
    <row r="1658" s="4" customFormat="1" ht="12.75" x14ac:dyDescent="0.2"/>
    <row r="1659" s="4" customFormat="1" ht="12.75" x14ac:dyDescent="0.2"/>
    <row r="1660" s="4" customFormat="1" ht="12.75" x14ac:dyDescent="0.2"/>
    <row r="1661" s="4" customFormat="1" ht="12.75" x14ac:dyDescent="0.2"/>
    <row r="1662" s="4" customFormat="1" ht="12.75" x14ac:dyDescent="0.2"/>
    <row r="1663" s="4" customFormat="1" ht="12.75" x14ac:dyDescent="0.2"/>
    <row r="1664" s="4" customFormat="1" ht="12.75" x14ac:dyDescent="0.2"/>
    <row r="1665" s="4" customFormat="1" ht="12.75" x14ac:dyDescent="0.2"/>
    <row r="1666" s="4" customFormat="1" ht="12.75" x14ac:dyDescent="0.2"/>
    <row r="1667" s="4" customFormat="1" ht="12.75" x14ac:dyDescent="0.2"/>
    <row r="1668" s="4" customFormat="1" ht="12.75" x14ac:dyDescent="0.2"/>
    <row r="1669" s="4" customFormat="1" ht="12.75" x14ac:dyDescent="0.2"/>
    <row r="1670" s="4" customFormat="1" ht="12.75" x14ac:dyDescent="0.2"/>
    <row r="1671" s="4" customFormat="1" ht="12.75" x14ac:dyDescent="0.2"/>
    <row r="1672" s="4" customFormat="1" ht="12.75" x14ac:dyDescent="0.2"/>
    <row r="1673" s="4" customFormat="1" ht="12.75" x14ac:dyDescent="0.2"/>
    <row r="1674" s="4" customFormat="1" ht="12.75" x14ac:dyDescent="0.2"/>
    <row r="1675" s="4" customFormat="1" ht="12.75" x14ac:dyDescent="0.2"/>
    <row r="1676" s="4" customFormat="1" ht="12.75" x14ac:dyDescent="0.2"/>
    <row r="1677" s="4" customFormat="1" ht="12.75" x14ac:dyDescent="0.2"/>
    <row r="1678" s="4" customFormat="1" ht="12.75" x14ac:dyDescent="0.2"/>
    <row r="1679" s="4" customFormat="1" ht="12.75" x14ac:dyDescent="0.2"/>
    <row r="1680" s="4" customFormat="1" ht="12.75" x14ac:dyDescent="0.2"/>
    <row r="1681" s="4" customFormat="1" ht="12.75" x14ac:dyDescent="0.2"/>
    <row r="1682" s="4" customFormat="1" ht="12.75" x14ac:dyDescent="0.2"/>
    <row r="1683" s="4" customFormat="1" ht="12.75" x14ac:dyDescent="0.2"/>
    <row r="1684" s="4" customFormat="1" ht="12.75" x14ac:dyDescent="0.2"/>
    <row r="1685" s="4" customFormat="1" ht="12.75" x14ac:dyDescent="0.2"/>
    <row r="1686" s="4" customFormat="1" ht="12.75" x14ac:dyDescent="0.2"/>
    <row r="1687" s="4" customFormat="1" ht="12.75" x14ac:dyDescent="0.2"/>
    <row r="1688" s="4" customFormat="1" ht="12.75" x14ac:dyDescent="0.2"/>
    <row r="1689" s="4" customFormat="1" ht="12.75" x14ac:dyDescent="0.2"/>
    <row r="1690" s="4" customFormat="1" ht="12.75" x14ac:dyDescent="0.2"/>
    <row r="1691" s="4" customFormat="1" ht="12.75" x14ac:dyDescent="0.2"/>
    <row r="1692" s="4" customFormat="1" ht="12.75" x14ac:dyDescent="0.2"/>
    <row r="1693" s="4" customFormat="1" ht="12.75" x14ac:dyDescent="0.2"/>
    <row r="1694" s="4" customFormat="1" ht="12.75" x14ac:dyDescent="0.2"/>
    <row r="1695" s="4" customFormat="1" ht="12.75" x14ac:dyDescent="0.2"/>
    <row r="1696" s="4" customFormat="1" ht="12.75" x14ac:dyDescent="0.2"/>
    <row r="1697" s="4" customFormat="1" ht="12.75" x14ac:dyDescent="0.2"/>
    <row r="1698" s="4" customFormat="1" ht="12.75" x14ac:dyDescent="0.2"/>
    <row r="1699" s="4" customFormat="1" ht="12.75" x14ac:dyDescent="0.2"/>
    <row r="1700" s="4" customFormat="1" ht="12.75" x14ac:dyDescent="0.2"/>
    <row r="1701" s="4" customFormat="1" ht="12.75" x14ac:dyDescent="0.2"/>
    <row r="1702" s="4" customFormat="1" ht="12.75" x14ac:dyDescent="0.2"/>
    <row r="1703" s="4" customFormat="1" ht="12.75" x14ac:dyDescent="0.2"/>
    <row r="1704" s="4" customFormat="1" ht="12.75" x14ac:dyDescent="0.2"/>
    <row r="1705" s="4" customFormat="1" ht="12.75" x14ac:dyDescent="0.2"/>
    <row r="1706" s="4" customFormat="1" ht="12.75" x14ac:dyDescent="0.2"/>
    <row r="1707" s="4" customFormat="1" ht="12.75" x14ac:dyDescent="0.2"/>
    <row r="1708" s="4" customFormat="1" ht="12.75" x14ac:dyDescent="0.2"/>
    <row r="1709" s="4" customFormat="1" ht="12.75" x14ac:dyDescent="0.2"/>
    <row r="1710" s="4" customFormat="1" ht="12.75" x14ac:dyDescent="0.2"/>
    <row r="1711" s="4" customFormat="1" ht="12.75" x14ac:dyDescent="0.2"/>
    <row r="1712" s="4" customFormat="1" ht="12.75" x14ac:dyDescent="0.2"/>
    <row r="1713" s="4" customFormat="1" ht="12.75" x14ac:dyDescent="0.2"/>
    <row r="1714" s="4" customFormat="1" ht="12.75" x14ac:dyDescent="0.2"/>
    <row r="1715" s="4" customFormat="1" ht="12.75" x14ac:dyDescent="0.2"/>
    <row r="1716" s="4" customFormat="1" ht="12.75" x14ac:dyDescent="0.2"/>
    <row r="1717" s="4" customFormat="1" ht="12.75" x14ac:dyDescent="0.2"/>
    <row r="1718" s="4" customFormat="1" ht="12.75" x14ac:dyDescent="0.2"/>
    <row r="1719" s="4" customFormat="1" ht="12.75" x14ac:dyDescent="0.2"/>
    <row r="1720" s="4" customFormat="1" ht="12.75" x14ac:dyDescent="0.2"/>
    <row r="1721" s="4" customFormat="1" ht="12.75" x14ac:dyDescent="0.2"/>
    <row r="1722" s="4" customFormat="1" ht="12.75" x14ac:dyDescent="0.2"/>
    <row r="1723" s="4" customFormat="1" ht="12.75" x14ac:dyDescent="0.2"/>
    <row r="1724" s="4" customFormat="1" ht="12.75" x14ac:dyDescent="0.2"/>
    <row r="1725" s="4" customFormat="1" ht="12.75" x14ac:dyDescent="0.2"/>
    <row r="1726" s="4" customFormat="1" ht="12.75" x14ac:dyDescent="0.2"/>
    <row r="1727" s="4" customFormat="1" ht="12.75" x14ac:dyDescent="0.2"/>
    <row r="1728" s="4" customFormat="1" ht="12.75" x14ac:dyDescent="0.2"/>
    <row r="1729" s="4" customFormat="1" ht="12.75" x14ac:dyDescent="0.2"/>
    <row r="1730" s="4" customFormat="1" ht="12.75" x14ac:dyDescent="0.2"/>
    <row r="1731" s="4" customFormat="1" ht="12.75" x14ac:dyDescent="0.2"/>
    <row r="1732" s="4" customFormat="1" ht="12.75" x14ac:dyDescent="0.2"/>
    <row r="1733" s="4" customFormat="1" ht="12.75" x14ac:dyDescent="0.2"/>
    <row r="1734" s="4" customFormat="1" ht="12.75" x14ac:dyDescent="0.2"/>
    <row r="1735" s="4" customFormat="1" ht="12.75" x14ac:dyDescent="0.2"/>
    <row r="1736" s="4" customFormat="1" ht="12.75" x14ac:dyDescent="0.2"/>
    <row r="1737" s="4" customFormat="1" ht="12.75" x14ac:dyDescent="0.2"/>
    <row r="1738" s="4" customFormat="1" ht="12.75" x14ac:dyDescent="0.2"/>
    <row r="1739" s="4" customFormat="1" ht="12.75" x14ac:dyDescent="0.2"/>
    <row r="1740" s="4" customFormat="1" ht="12.75" x14ac:dyDescent="0.2"/>
    <row r="1741" s="4" customFormat="1" ht="12.75" x14ac:dyDescent="0.2"/>
    <row r="1742" s="4" customFormat="1" ht="12.75" x14ac:dyDescent="0.2"/>
    <row r="1743" s="4" customFormat="1" ht="12.75" x14ac:dyDescent="0.2"/>
    <row r="1744" s="4" customFormat="1" ht="12.75" x14ac:dyDescent="0.2"/>
    <row r="1745" s="4" customFormat="1" ht="12.75" x14ac:dyDescent="0.2"/>
    <row r="1746" s="4" customFormat="1" ht="12.75" x14ac:dyDescent="0.2"/>
    <row r="1747" s="4" customFormat="1" ht="12.75" x14ac:dyDescent="0.2"/>
    <row r="1748" s="4" customFormat="1" ht="12.75" x14ac:dyDescent="0.2"/>
    <row r="1749" s="4" customFormat="1" ht="12.75" x14ac:dyDescent="0.2"/>
    <row r="1750" s="4" customFormat="1" ht="12.75" x14ac:dyDescent="0.2"/>
    <row r="1751" s="4" customFormat="1" ht="12.75" x14ac:dyDescent="0.2"/>
    <row r="1752" s="4" customFormat="1" ht="12.75" x14ac:dyDescent="0.2"/>
    <row r="1753" s="4" customFormat="1" ht="12.75" x14ac:dyDescent="0.2"/>
    <row r="1754" s="4" customFormat="1" ht="12.75" x14ac:dyDescent="0.2"/>
    <row r="1755" s="4" customFormat="1" ht="12.75" x14ac:dyDescent="0.2"/>
    <row r="1756" s="4" customFormat="1" ht="12.75" x14ac:dyDescent="0.2"/>
    <row r="1757" s="4" customFormat="1" ht="12.75" x14ac:dyDescent="0.2"/>
    <row r="1758" s="4" customFormat="1" ht="12.75" x14ac:dyDescent="0.2"/>
    <row r="1759" s="4" customFormat="1" ht="12.75" x14ac:dyDescent="0.2"/>
    <row r="1760" s="4" customFormat="1" ht="12.75" x14ac:dyDescent="0.2"/>
    <row r="1761" s="4" customFormat="1" ht="12.75" x14ac:dyDescent="0.2"/>
    <row r="1762" s="4" customFormat="1" ht="12.75" x14ac:dyDescent="0.2"/>
    <row r="1763" s="4" customFormat="1" ht="12.75" x14ac:dyDescent="0.2"/>
    <row r="1764" s="4" customFormat="1" ht="12.75" x14ac:dyDescent="0.2"/>
    <row r="1765" s="4" customFormat="1" ht="12.75" x14ac:dyDescent="0.2"/>
    <row r="1766" s="4" customFormat="1" ht="12.75" x14ac:dyDescent="0.2"/>
    <row r="1767" s="4" customFormat="1" ht="12.75" x14ac:dyDescent="0.2"/>
    <row r="1768" s="4" customFormat="1" ht="12.75" x14ac:dyDescent="0.2"/>
    <row r="1769" s="4" customFormat="1" ht="12.75" x14ac:dyDescent="0.2"/>
    <row r="1770" s="4" customFormat="1" ht="12.75" x14ac:dyDescent="0.2"/>
    <row r="1771" s="4" customFormat="1" ht="12.75" x14ac:dyDescent="0.2"/>
    <row r="1772" s="4" customFormat="1" ht="12.75" x14ac:dyDescent="0.2"/>
    <row r="1773" s="4" customFormat="1" ht="12.75" x14ac:dyDescent="0.2"/>
    <row r="1774" s="4" customFormat="1" ht="12.75" x14ac:dyDescent="0.2"/>
    <row r="1775" s="4" customFormat="1" ht="12.75" x14ac:dyDescent="0.2"/>
    <row r="1776" s="4" customFormat="1" ht="12.75" x14ac:dyDescent="0.2"/>
    <row r="1777" s="4" customFormat="1" ht="12.75" x14ac:dyDescent="0.2"/>
    <row r="1778" s="4" customFormat="1" ht="12.75" x14ac:dyDescent="0.2"/>
    <row r="1779" s="4" customFormat="1" ht="12.75" x14ac:dyDescent="0.2"/>
    <row r="1780" s="4" customFormat="1" ht="12.75" x14ac:dyDescent="0.2"/>
    <row r="1781" s="4" customFormat="1" ht="12.75" x14ac:dyDescent="0.2"/>
    <row r="1782" s="4" customFormat="1" ht="12.75" x14ac:dyDescent="0.2"/>
    <row r="1783" s="4" customFormat="1" ht="12.75" x14ac:dyDescent="0.2"/>
    <row r="1784" s="4" customFormat="1" ht="12.75" x14ac:dyDescent="0.2"/>
    <row r="1785" s="4" customFormat="1" ht="12.75" x14ac:dyDescent="0.2"/>
    <row r="1786" s="4" customFormat="1" ht="12.75" x14ac:dyDescent="0.2"/>
    <row r="1787" s="4" customFormat="1" ht="12.75" x14ac:dyDescent="0.2"/>
    <row r="1788" s="4" customFormat="1" ht="12.75" x14ac:dyDescent="0.2"/>
    <row r="1789" s="4" customFormat="1" ht="12.75" x14ac:dyDescent="0.2"/>
    <row r="1790" s="4" customFormat="1" ht="12.75" x14ac:dyDescent="0.2"/>
    <row r="1791" s="4" customFormat="1" ht="12.75" x14ac:dyDescent="0.2"/>
    <row r="1792" s="4" customFormat="1" ht="12.75" x14ac:dyDescent="0.2"/>
    <row r="1793" s="4" customFormat="1" ht="12.75" x14ac:dyDescent="0.2"/>
    <row r="1794" s="4" customFormat="1" ht="12.75" x14ac:dyDescent="0.2"/>
    <row r="1795" s="4" customFormat="1" ht="12.75" x14ac:dyDescent="0.2"/>
    <row r="1796" s="4" customFormat="1" ht="12.75" x14ac:dyDescent="0.2"/>
    <row r="1797" s="4" customFormat="1" ht="12.75" x14ac:dyDescent="0.2"/>
    <row r="1798" s="4" customFormat="1" ht="12.75" x14ac:dyDescent="0.2"/>
    <row r="1799" s="4" customFormat="1" ht="12.75" x14ac:dyDescent="0.2"/>
    <row r="1800" s="4" customFormat="1" ht="12.75" x14ac:dyDescent="0.2"/>
    <row r="1801" s="4" customFormat="1" ht="12.75" x14ac:dyDescent="0.2"/>
    <row r="1802" s="4" customFormat="1" ht="12.75" x14ac:dyDescent="0.2"/>
    <row r="1803" s="4" customFormat="1" ht="12.75" x14ac:dyDescent="0.2"/>
    <row r="1804" s="4" customFormat="1" ht="12.75" x14ac:dyDescent="0.2"/>
    <row r="1805" s="4" customFormat="1" ht="12.75" x14ac:dyDescent="0.2"/>
    <row r="1806" s="4" customFormat="1" ht="12.75" x14ac:dyDescent="0.2"/>
    <row r="1807" s="4" customFormat="1" ht="12.75" x14ac:dyDescent="0.2"/>
    <row r="1808" s="4" customFormat="1" ht="12.75" x14ac:dyDescent="0.2"/>
    <row r="1809" s="4" customFormat="1" ht="12.75" x14ac:dyDescent="0.2"/>
    <row r="1810" s="4" customFormat="1" ht="12.75" x14ac:dyDescent="0.2"/>
    <row r="1811" s="4" customFormat="1" ht="12.75" x14ac:dyDescent="0.2"/>
    <row r="1812" s="4" customFormat="1" ht="12.75" x14ac:dyDescent="0.2"/>
    <row r="1813" s="4" customFormat="1" ht="12.75" x14ac:dyDescent="0.2"/>
    <row r="1814" s="4" customFormat="1" ht="12.75" x14ac:dyDescent="0.2"/>
    <row r="1815" s="4" customFormat="1" ht="12.75" x14ac:dyDescent="0.2"/>
    <row r="1816" s="4" customFormat="1" ht="12.75" x14ac:dyDescent="0.2"/>
    <row r="1817" s="4" customFormat="1" ht="12.75" x14ac:dyDescent="0.2"/>
    <row r="1818" s="4" customFormat="1" ht="12.75" x14ac:dyDescent="0.2"/>
    <row r="1819" s="4" customFormat="1" ht="12.75" x14ac:dyDescent="0.2"/>
    <row r="1820" s="4" customFormat="1" ht="12.75" x14ac:dyDescent="0.2"/>
    <row r="1821" s="4" customFormat="1" ht="12.75" x14ac:dyDescent="0.2"/>
    <row r="1822" s="4" customFormat="1" ht="12.75" x14ac:dyDescent="0.2"/>
    <row r="1823" s="4" customFormat="1" ht="12.75" x14ac:dyDescent="0.2"/>
    <row r="1824" s="4" customFormat="1" ht="12.75" x14ac:dyDescent="0.2"/>
    <row r="1825" s="4" customFormat="1" ht="12.75" x14ac:dyDescent="0.2"/>
    <row r="1826" s="4" customFormat="1" ht="12.75" x14ac:dyDescent="0.2"/>
    <row r="1827" s="4" customFormat="1" ht="12.75" x14ac:dyDescent="0.2"/>
    <row r="1828" s="4" customFormat="1" ht="12.75" x14ac:dyDescent="0.2"/>
    <row r="1829" s="4" customFormat="1" ht="12.75" x14ac:dyDescent="0.2"/>
    <row r="1830" s="4" customFormat="1" ht="12.75" x14ac:dyDescent="0.2"/>
    <row r="1831" s="4" customFormat="1" ht="12.75" x14ac:dyDescent="0.2"/>
    <row r="1832" s="4" customFormat="1" ht="12.75" x14ac:dyDescent="0.2"/>
    <row r="1833" s="4" customFormat="1" ht="12.75" x14ac:dyDescent="0.2"/>
    <row r="1834" s="4" customFormat="1" ht="12.75" x14ac:dyDescent="0.2"/>
    <row r="1835" s="4" customFormat="1" ht="12.75" x14ac:dyDescent="0.2"/>
    <row r="1836" s="4" customFormat="1" ht="12.75" x14ac:dyDescent="0.2"/>
    <row r="1837" s="4" customFormat="1" ht="12.75" x14ac:dyDescent="0.2"/>
    <row r="1838" s="4" customFormat="1" ht="12.75" x14ac:dyDescent="0.2"/>
    <row r="1839" s="4" customFormat="1" ht="12.75" x14ac:dyDescent="0.2"/>
    <row r="1840" s="4" customFormat="1" ht="12.75" x14ac:dyDescent="0.2"/>
    <row r="1841" s="4" customFormat="1" ht="12.75" x14ac:dyDescent="0.2"/>
    <row r="1842" s="4" customFormat="1" ht="12.75" x14ac:dyDescent="0.2"/>
    <row r="1843" s="4" customFormat="1" ht="12.75" x14ac:dyDescent="0.2"/>
    <row r="1844" s="4" customFormat="1" ht="12.75" x14ac:dyDescent="0.2"/>
    <row r="1845" s="4" customFormat="1" ht="12.75" x14ac:dyDescent="0.2"/>
    <row r="1846" s="4" customFormat="1" ht="12.75" x14ac:dyDescent="0.2"/>
    <row r="1847" s="4" customFormat="1" ht="12.75" x14ac:dyDescent="0.2"/>
    <row r="1848" s="4" customFormat="1" ht="12.75" x14ac:dyDescent="0.2"/>
    <row r="1849" s="4" customFormat="1" ht="12.75" x14ac:dyDescent="0.2"/>
    <row r="1850" s="4" customFormat="1" ht="12.75" x14ac:dyDescent="0.2"/>
    <row r="1851" s="4" customFormat="1" ht="12.75" x14ac:dyDescent="0.2"/>
    <row r="1852" s="4" customFormat="1" ht="12.75" x14ac:dyDescent="0.2"/>
    <row r="1853" s="4" customFormat="1" ht="12.75" x14ac:dyDescent="0.2"/>
    <row r="1854" s="4" customFormat="1" ht="12.75" x14ac:dyDescent="0.2"/>
    <row r="1855" s="4" customFormat="1" ht="12.75" x14ac:dyDescent="0.2"/>
    <row r="1856" s="4" customFormat="1" ht="12.75" x14ac:dyDescent="0.2"/>
    <row r="1857" s="4" customFormat="1" ht="12.75" x14ac:dyDescent="0.2"/>
    <row r="1858" s="4" customFormat="1" ht="12.75" x14ac:dyDescent="0.2"/>
    <row r="1859" s="4" customFormat="1" ht="12.75" x14ac:dyDescent="0.2"/>
    <row r="1860" s="4" customFormat="1" ht="12.75" x14ac:dyDescent="0.2"/>
    <row r="1861" s="4" customFormat="1" ht="12.75" x14ac:dyDescent="0.2"/>
    <row r="1862" s="4" customFormat="1" ht="12.75" x14ac:dyDescent="0.2"/>
    <row r="1863" s="4" customFormat="1" ht="12.75" x14ac:dyDescent="0.2"/>
    <row r="1864" s="4" customFormat="1" ht="12.75" x14ac:dyDescent="0.2"/>
    <row r="1865" s="4" customFormat="1" ht="12.75" x14ac:dyDescent="0.2"/>
    <row r="1866" s="4" customFormat="1" ht="12.75" x14ac:dyDescent="0.2"/>
    <row r="1867" s="4" customFormat="1" ht="12.75" x14ac:dyDescent="0.2"/>
    <row r="1868" s="4" customFormat="1" ht="12.75" x14ac:dyDescent="0.2"/>
    <row r="1869" s="4" customFormat="1" ht="12.75" x14ac:dyDescent="0.2"/>
    <row r="1870" s="4" customFormat="1" ht="12.75" x14ac:dyDescent="0.2"/>
    <row r="1871" s="4" customFormat="1" ht="12.75" x14ac:dyDescent="0.2"/>
    <row r="1872" s="4" customFormat="1" ht="12.75" x14ac:dyDescent="0.2"/>
    <row r="1873" s="4" customFormat="1" ht="12.75" x14ac:dyDescent="0.2"/>
    <row r="1874" s="4" customFormat="1" ht="12.75" x14ac:dyDescent="0.2"/>
    <row r="1875" s="4" customFormat="1" ht="12.75" x14ac:dyDescent="0.2"/>
    <row r="1876" s="4" customFormat="1" ht="12.75" x14ac:dyDescent="0.2"/>
    <row r="1877" s="4" customFormat="1" ht="12.75" x14ac:dyDescent="0.2"/>
    <row r="1878" s="4" customFormat="1" ht="12.75" x14ac:dyDescent="0.2"/>
    <row r="1879" s="4" customFormat="1" ht="12.75" x14ac:dyDescent="0.2"/>
    <row r="1880" s="4" customFormat="1" ht="12.75" x14ac:dyDescent="0.2"/>
    <row r="1881" s="4" customFormat="1" ht="12.75" x14ac:dyDescent="0.2"/>
    <row r="1882" s="4" customFormat="1" ht="12.75" x14ac:dyDescent="0.2"/>
    <row r="1883" s="4" customFormat="1" ht="12.75" x14ac:dyDescent="0.2"/>
    <row r="1884" s="4" customFormat="1" ht="12.75" x14ac:dyDescent="0.2"/>
    <row r="1885" s="4" customFormat="1" ht="12.75" x14ac:dyDescent="0.2"/>
    <row r="1886" s="4" customFormat="1" ht="12.75" x14ac:dyDescent="0.2"/>
    <row r="1887" s="4" customFormat="1" ht="12.75" x14ac:dyDescent="0.2"/>
    <row r="1888" s="4" customFormat="1" ht="12.75" x14ac:dyDescent="0.2"/>
    <row r="1889" s="4" customFormat="1" ht="12.75" x14ac:dyDescent="0.2"/>
    <row r="1890" s="4" customFormat="1" ht="12.75" x14ac:dyDescent="0.2"/>
    <row r="1891" s="4" customFormat="1" ht="12.75" x14ac:dyDescent="0.2"/>
    <row r="1892" s="4" customFormat="1" ht="12.75" x14ac:dyDescent="0.2"/>
    <row r="1893" s="4" customFormat="1" ht="12.75" x14ac:dyDescent="0.2"/>
    <row r="1894" s="4" customFormat="1" ht="12.75" x14ac:dyDescent="0.2"/>
    <row r="1895" s="4" customFormat="1" ht="12.75" x14ac:dyDescent="0.2"/>
    <row r="1896" s="4" customFormat="1" ht="12.75" x14ac:dyDescent="0.2"/>
    <row r="1897" s="4" customFormat="1" ht="12.75" x14ac:dyDescent="0.2"/>
    <row r="1898" s="4" customFormat="1" ht="12.75" x14ac:dyDescent="0.2"/>
    <row r="1899" s="4" customFormat="1" ht="12.75" x14ac:dyDescent="0.2"/>
    <row r="1900" s="4" customFormat="1" ht="12.75" x14ac:dyDescent="0.2"/>
    <row r="1901" s="4" customFormat="1" ht="12.75" x14ac:dyDescent="0.2"/>
    <row r="1902" s="4" customFormat="1" ht="12.75" x14ac:dyDescent="0.2"/>
    <row r="1903" s="4" customFormat="1" ht="12.75" x14ac:dyDescent="0.2"/>
    <row r="1904" s="4" customFormat="1" ht="12.75" x14ac:dyDescent="0.2"/>
    <row r="1905" s="4" customFormat="1" ht="12.75" x14ac:dyDescent="0.2"/>
    <row r="1906" s="4" customFormat="1" ht="12.75" x14ac:dyDescent="0.2"/>
    <row r="1907" s="4" customFormat="1" ht="12.75" x14ac:dyDescent="0.2"/>
    <row r="1908" s="4" customFormat="1" ht="12.75" x14ac:dyDescent="0.2"/>
    <row r="1909" s="4" customFormat="1" ht="12.75" x14ac:dyDescent="0.2"/>
    <row r="1910" s="4" customFormat="1" ht="12.75" x14ac:dyDescent="0.2"/>
    <row r="1911" s="4" customFormat="1" ht="12.75" x14ac:dyDescent="0.2"/>
    <row r="1912" s="4" customFormat="1" ht="12.75" x14ac:dyDescent="0.2"/>
    <row r="1913" s="4" customFormat="1" ht="12.75" x14ac:dyDescent="0.2"/>
    <row r="1914" s="4" customFormat="1" ht="12.75" x14ac:dyDescent="0.2"/>
    <row r="1915" s="4" customFormat="1" ht="12.75" x14ac:dyDescent="0.2"/>
    <row r="1916" s="4" customFormat="1" ht="12.75" x14ac:dyDescent="0.2"/>
    <row r="1917" s="4" customFormat="1" ht="12.75" x14ac:dyDescent="0.2"/>
    <row r="1918" s="4" customFormat="1" ht="12.75" x14ac:dyDescent="0.2"/>
    <row r="1919" s="4" customFormat="1" ht="12.75" x14ac:dyDescent="0.2"/>
    <row r="1920" s="4" customFormat="1" ht="12.75" x14ac:dyDescent="0.2"/>
    <row r="1921" s="4" customFormat="1" ht="12.75" x14ac:dyDescent="0.2"/>
    <row r="1922" s="4" customFormat="1" ht="12.75" x14ac:dyDescent="0.2"/>
    <row r="1923" s="4" customFormat="1" ht="12.75" x14ac:dyDescent="0.2"/>
    <row r="1924" s="4" customFormat="1" ht="12.75" x14ac:dyDescent="0.2"/>
    <row r="1925" s="4" customFormat="1" ht="12.75" x14ac:dyDescent="0.2"/>
    <row r="1926" s="4" customFormat="1" ht="12.75" x14ac:dyDescent="0.2"/>
    <row r="1927" s="4" customFormat="1" ht="12.75" x14ac:dyDescent="0.2"/>
    <row r="1928" s="4" customFormat="1" ht="12.75" x14ac:dyDescent="0.2"/>
    <row r="1929" s="4" customFormat="1" ht="12.75" x14ac:dyDescent="0.2"/>
    <row r="1930" s="4" customFormat="1" ht="12.75" x14ac:dyDescent="0.2"/>
    <row r="1931" s="4" customFormat="1" ht="12.75" x14ac:dyDescent="0.2"/>
    <row r="1932" s="4" customFormat="1" ht="12.75" x14ac:dyDescent="0.2"/>
    <row r="1933" s="4" customFormat="1" ht="12.75" x14ac:dyDescent="0.2"/>
    <row r="1934" s="4" customFormat="1" ht="12.75" x14ac:dyDescent="0.2"/>
    <row r="1935" s="4" customFormat="1" ht="12.75" x14ac:dyDescent="0.2"/>
    <row r="1936" s="4" customFormat="1" ht="12.75" x14ac:dyDescent="0.2"/>
    <row r="1937" s="4" customFormat="1" ht="12.75" x14ac:dyDescent="0.2"/>
    <row r="1938" s="4" customFormat="1" ht="12.75" x14ac:dyDescent="0.2"/>
    <row r="1939" s="4" customFormat="1" ht="12.75" x14ac:dyDescent="0.2"/>
    <row r="1940" s="4" customFormat="1" ht="12.75" x14ac:dyDescent="0.2"/>
    <row r="1941" s="4" customFormat="1" ht="12.75" x14ac:dyDescent="0.2"/>
    <row r="1942" s="4" customFormat="1" ht="12.75" x14ac:dyDescent="0.2"/>
    <row r="1943" s="4" customFormat="1" ht="12.75" x14ac:dyDescent="0.2"/>
    <row r="1944" s="4" customFormat="1" ht="12.75" x14ac:dyDescent="0.2"/>
    <row r="1945" s="4" customFormat="1" ht="12.75" x14ac:dyDescent="0.2"/>
    <row r="1946" s="4" customFormat="1" ht="12.75" x14ac:dyDescent="0.2"/>
    <row r="1947" s="4" customFormat="1" ht="12.75" x14ac:dyDescent="0.2"/>
    <row r="1948" s="4" customFormat="1" ht="12.75" x14ac:dyDescent="0.2"/>
    <row r="1949" s="4" customFormat="1" ht="12.75" x14ac:dyDescent="0.2"/>
    <row r="1950" s="4" customFormat="1" ht="12.75" x14ac:dyDescent="0.2"/>
    <row r="1951" s="4" customFormat="1" ht="12.75" x14ac:dyDescent="0.2"/>
    <row r="1952" s="4" customFormat="1" ht="12.75" x14ac:dyDescent="0.2"/>
    <row r="1953" s="4" customFormat="1" ht="12.75" x14ac:dyDescent="0.2"/>
    <row r="1954" s="4" customFormat="1" ht="12.75" x14ac:dyDescent="0.2"/>
    <row r="1955" s="4" customFormat="1" ht="12.75" x14ac:dyDescent="0.2"/>
    <row r="1956" s="4" customFormat="1" ht="12.75" x14ac:dyDescent="0.2"/>
    <row r="1957" s="4" customFormat="1" ht="12.75" x14ac:dyDescent="0.2"/>
    <row r="1958" s="4" customFormat="1" ht="12.75" x14ac:dyDescent="0.2"/>
    <row r="1959" s="4" customFormat="1" ht="12.75" x14ac:dyDescent="0.2"/>
    <row r="1960" s="4" customFormat="1" ht="12.75" x14ac:dyDescent="0.2"/>
    <row r="1961" s="4" customFormat="1" ht="12.75" x14ac:dyDescent="0.2"/>
    <row r="1962" s="4" customFormat="1" ht="12.75" x14ac:dyDescent="0.2"/>
    <row r="1963" s="4" customFormat="1" ht="12.75" x14ac:dyDescent="0.2"/>
    <row r="1964" s="4" customFormat="1" ht="12.75" x14ac:dyDescent="0.2"/>
    <row r="1965" s="4" customFormat="1" ht="12.75" x14ac:dyDescent="0.2"/>
    <row r="1966" s="4" customFormat="1" ht="12.75" x14ac:dyDescent="0.2"/>
    <row r="1967" s="4" customFormat="1" ht="12.75" x14ac:dyDescent="0.2"/>
    <row r="1968" s="4" customFormat="1" ht="12.75" x14ac:dyDescent="0.2"/>
    <row r="1969" s="4" customFormat="1" ht="12.75" x14ac:dyDescent="0.2"/>
  </sheetData>
  <sheetProtection password="CF1D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2022-03-17T09:43:40Z</dcterms:created>
  <dcterms:modified xsi:type="dcterms:W3CDTF">2022-03-17T09:46:03Z</dcterms:modified>
</cp:coreProperties>
</file>